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AF\SACP\UCP\1 Marchés\DG\DG25.64 VTR\2. DCE\DCE\LOT 2 - Batiments\"/>
    </mc:Choice>
  </mc:AlternateContent>
  <xr:revisionPtr revIDLastSave="0" documentId="13_ncr:1_{0BD72E15-D695-4ECB-995A-30D82C181E61}" xr6:coauthVersionLast="47" xr6:coauthVersionMax="47" xr10:uidLastSave="{00000000-0000-0000-0000-000000000000}"/>
  <bookViews>
    <workbookView xWindow="-120" yWindow="-120" windowWidth="29040" windowHeight="15720" xr2:uid="{B29AB76D-475D-4E22-8C53-DDEA7325AB10}"/>
  </bookViews>
  <sheets>
    <sheet name="Aix En Provence" sheetId="1" r:id="rId1"/>
    <sheet name="Angers" sheetId="2" r:id="rId2"/>
    <sheet name="Bordeaux" sheetId="3" r:id="rId3"/>
    <sheet name="Châlons" sheetId="4" r:id="rId4"/>
    <sheet name="Cluny" sheetId="5" r:id="rId5"/>
    <sheet name="Lille" sheetId="6" r:id="rId6"/>
    <sheet name="Metz" sheetId="7" r:id="rId7"/>
    <sheet name="Paris" sheetId="8" r:id="rId8"/>
    <sheet name="Chambery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0" i="3" l="1"/>
  <c r="G32" i="7"/>
  <c r="H32" i="7"/>
  <c r="I32" i="7"/>
  <c r="F32" i="7"/>
  <c r="F27" i="6" l="1"/>
  <c r="G35" i="8"/>
  <c r="H35" i="8"/>
  <c r="I35" i="8"/>
  <c r="F35" i="8"/>
  <c r="G23" i="9"/>
  <c r="H23" i="9"/>
  <c r="I23" i="9"/>
  <c r="F23" i="9"/>
  <c r="G27" i="6"/>
  <c r="H27" i="6"/>
  <c r="I27" i="6"/>
  <c r="G40" i="5"/>
  <c r="H40" i="5"/>
  <c r="I40" i="5"/>
  <c r="F40" i="5"/>
  <c r="G36" i="4"/>
  <c r="H36" i="4"/>
  <c r="I36" i="4"/>
  <c r="F36" i="4"/>
  <c r="G30" i="3"/>
  <c r="H30" i="3"/>
  <c r="I30" i="3"/>
  <c r="G39" i="2"/>
  <c r="H39" i="2"/>
  <c r="I39" i="2"/>
  <c r="F39" i="2"/>
  <c r="G40" i="1"/>
  <c r="H40" i="1"/>
  <c r="I40" i="1"/>
  <c r="F40" i="1"/>
  <c r="I24" i="9" l="1"/>
  <c r="I25" i="9" s="1"/>
  <c r="F24" i="9"/>
  <c r="F25" i="9" s="1"/>
  <c r="H24" i="9"/>
  <c r="H25" i="9" s="1"/>
  <c r="G24" i="9"/>
  <c r="G25" i="9" s="1"/>
  <c r="H36" i="8"/>
  <c r="H37" i="8" s="1"/>
  <c r="I36" i="8"/>
  <c r="I37" i="8" s="1"/>
  <c r="F36" i="8"/>
  <c r="F37" i="8" s="1"/>
  <c r="G36" i="8"/>
  <c r="G37" i="8" s="1"/>
  <c r="G33" i="7"/>
  <c r="G34" i="7" s="1"/>
  <c r="H33" i="7"/>
  <c r="H34" i="7" s="1"/>
  <c r="I33" i="7"/>
  <c r="I34" i="7" s="1"/>
  <c r="F33" i="7"/>
  <c r="F34" i="7" s="1"/>
  <c r="I28" i="6"/>
  <c r="I29" i="6" s="1"/>
  <c r="H28" i="6"/>
  <c r="H29" i="6" s="1"/>
  <c r="G28" i="6"/>
  <c r="G29" i="6" s="1"/>
  <c r="F28" i="6"/>
  <c r="F29" i="6" s="1"/>
  <c r="G41" i="5"/>
  <c r="G42" i="5" s="1"/>
  <c r="H41" i="5"/>
  <c r="H42" i="5" s="1"/>
  <c r="I41" i="5"/>
  <c r="I42" i="5" s="1"/>
  <c r="F41" i="5"/>
  <c r="F42" i="5" s="1"/>
  <c r="F37" i="4"/>
  <c r="F38" i="4" s="1"/>
  <c r="H37" i="4"/>
  <c r="H38" i="4" s="1"/>
  <c r="I37" i="4"/>
  <c r="I38" i="4" s="1"/>
  <c r="G37" i="4"/>
  <c r="G38" i="4" s="1"/>
  <c r="I31" i="3"/>
  <c r="I32" i="3" s="1"/>
  <c r="H31" i="3"/>
  <c r="H32" i="3" s="1"/>
  <c r="G31" i="3"/>
  <c r="G32" i="3" s="1"/>
  <c r="F31" i="3"/>
  <c r="F32" i="3" s="1"/>
  <c r="I40" i="2"/>
  <c r="I41" i="2" s="1"/>
  <c r="H40" i="2"/>
  <c r="H41" i="2" s="1"/>
  <c r="G40" i="2"/>
  <c r="G41" i="2" s="1"/>
  <c r="F40" i="2"/>
  <c r="F41" i="2" s="1"/>
  <c r="I41" i="1"/>
  <c r="I42" i="1" s="1"/>
  <c r="H41" i="1"/>
  <c r="H42" i="1" s="1"/>
  <c r="G41" i="1"/>
  <c r="G42" i="1" s="1"/>
  <c r="F41" i="1"/>
  <c r="F42" i="1" s="1"/>
</calcChain>
</file>

<file path=xl/sharedStrings.xml><?xml version="1.0" encoding="utf-8"?>
<sst xmlns="http://schemas.openxmlformats.org/spreadsheetml/2006/main" count="535" uniqueCount="203">
  <si>
    <t>DECOMPOSITION DU PRIX GLOBAL ET FORFAITAIRE (D.P.G.F)</t>
  </si>
  <si>
    <t>Type</t>
  </si>
  <si>
    <t>Périodicité</t>
  </si>
  <si>
    <t>Année de la dernière vérification</t>
  </si>
  <si>
    <t>Vérification des installations électriques et protection contre la foudre</t>
  </si>
  <si>
    <t xml:space="preserve">1an </t>
  </si>
  <si>
    <t>Quadriénnale</t>
  </si>
  <si>
    <t>un poste de livraison/ comptage en HT</t>
  </si>
  <si>
    <t>ne rien indiquer ici</t>
  </si>
  <si>
    <t>deux postes de transformation et trois transformateurs de 400kVA</t>
  </si>
  <si>
    <t xml:space="preserve">trois TGBT </t>
  </si>
  <si>
    <t>un ensemble d'armoires électrique et de matériels répartis sur 16000m²</t>
  </si>
  <si>
    <t>Vérification des systèmes de sécurité incendie et désenfumage</t>
  </si>
  <si>
    <t>3 ans</t>
  </si>
  <si>
    <t>SSI Chubb</t>
  </si>
  <si>
    <t>CMSI Chubb</t>
  </si>
  <si>
    <t>Exutoires: 40 unitées</t>
  </si>
  <si>
    <t>Vérification des ascenseurs et monte-charges</t>
  </si>
  <si>
    <t xml:space="preserve">1 an  </t>
  </si>
  <si>
    <t>quinquennale</t>
  </si>
  <si>
    <t>ascenseur 630kG batiment D</t>
  </si>
  <si>
    <t>ascenseur 630kG batiment M</t>
  </si>
  <si>
    <t>ascenseur 630kG batiment H</t>
  </si>
  <si>
    <t>Vérification des installations sportives</t>
  </si>
  <si>
    <t>selon règlementation.</t>
  </si>
  <si>
    <t>climatiseurs monosplit et multisplit:</t>
  </si>
  <si>
    <t>70 unitées intérieures et unitérs extérieures associées répartis sur l'ensemble du site</t>
  </si>
  <si>
    <t>PAC CIAT Aquaciat ILD 600B 140kw batiment H</t>
  </si>
  <si>
    <t>PAC Ereba Access033HT 33kW batiment H</t>
  </si>
  <si>
    <t>Vérification des installations utilisant du gaz combustible - Installation Gaz dans un ERP</t>
  </si>
  <si>
    <t>1 an</t>
  </si>
  <si>
    <t>Vérification des installations thermiques - vérification efficacité énergétique chaufferie</t>
  </si>
  <si>
    <t>2 ans</t>
  </si>
  <si>
    <t>60 radians Gaz</t>
  </si>
  <si>
    <t>16 radiateurs gaz</t>
  </si>
  <si>
    <t>Chaudière Buderus de 2016, 200kW Batiment B</t>
  </si>
  <si>
    <t>Chaudière De Dietrich de 2010 430kW datiment D</t>
  </si>
  <si>
    <t>Chaudière Guillot de 1987 350kW batiment M</t>
  </si>
  <si>
    <t>Chaudière Viessmann de 1993 53 kW batiment N</t>
  </si>
  <si>
    <t>Vérification des installations utilisant des Fluides frigorigènes</t>
  </si>
  <si>
    <t>Vérification des points d'ancrage, des lignes de vie et des EPI anti-chute</t>
  </si>
  <si>
    <t>700m de lignes de vies</t>
  </si>
  <si>
    <t>10 points d'encrage</t>
  </si>
  <si>
    <t>2 harnais+ cordes dé sécurité</t>
  </si>
  <si>
    <t>Total €HT</t>
  </si>
  <si>
    <t>TVA</t>
  </si>
  <si>
    <t>Total €TTC</t>
  </si>
  <si>
    <t>Montant HT prestation 2026</t>
  </si>
  <si>
    <t>Montant HT prestation 2027</t>
  </si>
  <si>
    <t>Montant HT prestation 2028</t>
  </si>
  <si>
    <t>Montant HT prestation 2029</t>
  </si>
  <si>
    <t>DG25-64 - VTR - LOT 2 BATIMENT - CAMPUS AIX-EN-PROVENCE</t>
  </si>
  <si>
    <t>DG25-64 - VTR - LOT 2 BATIMENT - CAMPUS ANGERS</t>
  </si>
  <si>
    <t>un poste de transformation et deux transformateurs de 630kVA</t>
  </si>
  <si>
    <t xml:space="preserve">unTGBT </t>
  </si>
  <si>
    <t>SSI DEF CASSIOPE FORTE</t>
  </si>
  <si>
    <t>CMSI DEF ANTARES4</t>
  </si>
  <si>
    <t>172 Détecteurs optiques AOA / ORION+</t>
  </si>
  <si>
    <t>22 Détecteurs thermiques AOT / Multi ORION+</t>
  </si>
  <si>
    <t>135 Déclencheurs manuels</t>
  </si>
  <si>
    <t>385 DS / Flash</t>
  </si>
  <si>
    <t>9 AES</t>
  </si>
  <si>
    <t>49 Portes coupe-feu</t>
  </si>
  <si>
    <t>31 Volets de désenfumage</t>
  </si>
  <si>
    <t>1 Arrêt sono</t>
  </si>
  <si>
    <t>1 Arrêt ventil</t>
  </si>
  <si>
    <t>1 Remise en lumière</t>
  </si>
  <si>
    <t>7 tourelles de désenfumage</t>
  </si>
  <si>
    <t>1 détecteur phénix</t>
  </si>
  <si>
    <t>Ascenseur THYSSEN batiment R</t>
  </si>
  <si>
    <t>16 radiants gaz Ritherm 24kw</t>
  </si>
  <si>
    <t>150 m de lignes de vies</t>
  </si>
  <si>
    <t>12 points d'ancrage</t>
  </si>
  <si>
    <t>Poste de livraison/ comptage en HT</t>
  </si>
  <si>
    <t>Poste de transformation (Bâtiment E)</t>
  </si>
  <si>
    <t>TGBT (Bâtiment E, R et P)</t>
  </si>
  <si>
    <t>un ensemble d'armoires électrique et de matériels répartis</t>
  </si>
  <si>
    <t>Gymnase: 1EA, 1DAS, 5DM, 2DS, 11DL, 1DAD, 1PCF</t>
  </si>
  <si>
    <t>Bâtiment E: 1 ECS/CMSI, 1DAI, 16DM, 1AES/EAES/EAE, 17DS, 6DL</t>
  </si>
  <si>
    <t>Bâtiment R: 1 ECS/CMSI, 50DAI, 21DM, 1TRE, 1AES/EAES/EAE, 31DS, 25DL, 20 PCF, 6 VCF, 2 CR, 2 moteurs, 1 DAC</t>
  </si>
  <si>
    <t>Bâtiment P (zone ENSAM) : 1 CMSI, 13 détecteurs FDO221, 40 déclencheurs FDM221, 10PCF, 4 volets de désemfumage, 8 sirènes, 2 ventilateurs</t>
  </si>
  <si>
    <t>Tour : 1 colonne sèche</t>
  </si>
  <si>
    <t>Vérification des ascenseurs et montes charge</t>
  </si>
  <si>
    <t>Ascenseur batiment R</t>
  </si>
  <si>
    <t>Ascenseur batiment P</t>
  </si>
  <si>
    <t>Ascenseur batiment E</t>
  </si>
  <si>
    <t>Monte charge batiment P</t>
  </si>
  <si>
    <t>hors marché</t>
  </si>
  <si>
    <t>sans objet</t>
  </si>
  <si>
    <t>2 paniers de basketball</t>
  </si>
  <si>
    <t>DG25-64 - VTR - LOT 2 BATIMENT - CAMPUS BORDEAUX</t>
  </si>
  <si>
    <t>Trois postes de livraison/ comptage en HT</t>
  </si>
  <si>
    <t>Un poste de transformation et quatres transformateurs (2 de 1000 kVA , 1 de 630kVA et 1 de 400KVA)</t>
  </si>
  <si>
    <t xml:space="preserve">Un poste de livraison avec un transformateur 1250 kVA </t>
  </si>
  <si>
    <t>CMSI campus</t>
  </si>
  <si>
    <t>SSI locaux à sommeil</t>
  </si>
  <si>
    <t>CMSI locaux à sommeil</t>
  </si>
  <si>
    <t xml:space="preserve">1 an </t>
  </si>
  <si>
    <t>quinquennal</t>
  </si>
  <si>
    <t>Ascenseur  630 kG bâtiment A</t>
  </si>
  <si>
    <t>Ascenseur 630 kG bâtiment B</t>
  </si>
  <si>
    <t>Ascenseur 800 kG batiment C</t>
  </si>
  <si>
    <t>Ascenseur 630 kG bâtiment D</t>
  </si>
  <si>
    <t>Ascenseur 630 kG bâtiment J</t>
  </si>
  <si>
    <t>Ascenseur de charge 1600 kG bâtiment J</t>
  </si>
  <si>
    <t>Ascenseur 630 kG bâtiment K</t>
  </si>
  <si>
    <t>Sans objet</t>
  </si>
  <si>
    <t xml:space="preserve">Vérification installations sportives </t>
  </si>
  <si>
    <t xml:space="preserve">2 buts de hand - 4 panneaux basket dont 2 mobiles </t>
  </si>
  <si>
    <t>Un compteur gaz atelier (fonderie)</t>
  </si>
  <si>
    <t>2 harnais , 3 anneaux d'amarrage, 1 traverse d'ancrage, 1 corde, 1 longe, 1 lot EPI</t>
  </si>
  <si>
    <t xml:space="preserve">Ligne de vie en toiture bâtiment J nouvelle fonderie </t>
  </si>
  <si>
    <t>DG25-64 - VTR - LOT 2 BATIMENT - CAMPUS CHALONS EN CHAMPAGNE</t>
  </si>
  <si>
    <t>Poste de transformation (Bâtiment A et B)</t>
  </si>
  <si>
    <t>TGBT (Bâtiment A, B, RU)</t>
  </si>
  <si>
    <t>SSI CHUBB (Ateliers - Abbaye - Restaurant)</t>
  </si>
  <si>
    <t>CMSI CHUBB (Ateliers - Abbaye)</t>
  </si>
  <si>
    <t>Désenfumage (dont 27 exutoires, 2 skydômes, des coffrets de désenfumage)</t>
  </si>
  <si>
    <t>Ascenseur  Fonderie  1000kG batiment B</t>
  </si>
  <si>
    <t>Ascenseur Pyramide- 630kG batiment B</t>
  </si>
  <si>
    <t>Ascenseur Usinage - 630kG batiment B</t>
  </si>
  <si>
    <t>Ascenseur Résidence - 630kG batiment A</t>
  </si>
  <si>
    <t>Ascenseur Restaurant -  630kG batiment RU</t>
  </si>
  <si>
    <t xml:space="preserve">Monte-charge Maintenance - batiment C </t>
  </si>
  <si>
    <t>selon réglementation</t>
  </si>
  <si>
    <t>6 buts - 4 panneaux basket</t>
  </si>
  <si>
    <t>Ateliers, Abbaye, Restaurant</t>
  </si>
  <si>
    <t>Chaudière Ateliers 1 : 720kW CHAPPEE</t>
  </si>
  <si>
    <t>Chaudière Ateliers 2 : 720kW CHAPPEE</t>
  </si>
  <si>
    <t>Chaudière Ateliers 3 : 560kW CHAPPEE</t>
  </si>
  <si>
    <t>Chaudière HS</t>
  </si>
  <si>
    <t>Chaudière Abbaye 2 : 740kW BUDERUS</t>
  </si>
  <si>
    <t>Chaudière Restaurant 1 : 250kW DE DIETRICH</t>
  </si>
  <si>
    <t>Chaudière Restaurant 2 :250kW DE DIETRICH</t>
  </si>
  <si>
    <t>Hors marché</t>
  </si>
  <si>
    <t>1 harnais ,1 longe, 1 mousqueton et un stop anti chute</t>
  </si>
  <si>
    <t>DG25-64 - VTR - LOT 2 BATIMENT - CAMPUS CLUNY</t>
  </si>
  <si>
    <t xml:space="preserve">Chaudière Abbaye 1 : 900kW CHAPPEE </t>
  </si>
  <si>
    <t>DG25-64 - VTR - LOT 2 BATIMENT - CAMPUS LILLE</t>
  </si>
  <si>
    <t>5 bâtiments : Ateliers, Batiment principal, Labo Meca, Bibliothéque, Résidence</t>
  </si>
  <si>
    <t>3 Poste HT</t>
  </si>
  <si>
    <t>4 TGBT</t>
  </si>
  <si>
    <t>ensemble d'armoires présent sur le site reparti sur 40 000m2</t>
  </si>
  <si>
    <t>Ecole : 54 DAS, 11 cages d'escalier, 5 coffrets electriques</t>
  </si>
  <si>
    <t>Résidence : 108 volets, 12 appareils à lames, 12 caissons, 6 cages d'escaliers</t>
  </si>
  <si>
    <t>SSI Siemens avec ensemble de détecteurs, portes CF et équipements techniques repartis sur 40 000m2</t>
  </si>
  <si>
    <t>6 ascenseurs ou monte-charges</t>
  </si>
  <si>
    <t>4 CTA, 2 groupes froids, 1 clim</t>
  </si>
  <si>
    <t> </t>
  </si>
  <si>
    <t xml:space="preserve">1 TGBT </t>
  </si>
  <si>
    <t>un ensemble d'armoires électrique et de matériels répartis sur 22000m²</t>
  </si>
  <si>
    <t>SSI CHUBB bâtiment A-B 3e catégorie</t>
  </si>
  <si>
    <t>SSI CHUBB bâtiment C-D 5e catégorie</t>
  </si>
  <si>
    <t>Désenfumage (exhutoirs hall/cage d'escalier bâtiment A - exhutoirs SHED bâtiment B - lanterneaux gymnase)</t>
  </si>
  <si>
    <t>Ascenseur 1- 800kG batiment A</t>
  </si>
  <si>
    <t>Ascenseur 2- 1000kG batiment B</t>
  </si>
  <si>
    <t>Ascenseur 3- 630kG batiment C</t>
  </si>
  <si>
    <t>Approvisionnement pour ateliers travaux pratiques</t>
  </si>
  <si>
    <t>DG25-64 - VTR - LOT 2 BATIMENT - CAMPUS METZ</t>
  </si>
  <si>
    <t>Vérification des installations électriques</t>
  </si>
  <si>
    <t>un ensemble d'armoires électrique et de matériels répartis sur 33000m²</t>
  </si>
  <si>
    <t xml:space="preserve">SSI SIEMENS </t>
  </si>
  <si>
    <t>CMSI SIEMENS</t>
  </si>
  <si>
    <t xml:space="preserve">SSI NEUTRONIC </t>
  </si>
  <si>
    <t>CMSI NEUTRONIC</t>
  </si>
  <si>
    <t>Désenfumage (dont 133 exutoires, 1 dôme mécanique, des coffrets de désenfumage)</t>
  </si>
  <si>
    <t>Ascenseur 1- 1000kG batiment A</t>
  </si>
  <si>
    <t>Ascenseur 2- 630kG batiment A</t>
  </si>
  <si>
    <t>Ascenseur 3- 1000kG batiment A</t>
  </si>
  <si>
    <t>Ascenseur 1- 630kG batiment B</t>
  </si>
  <si>
    <t>Ascenseur 2-  630kG batiment B</t>
  </si>
  <si>
    <t>Ascenseur 3-  630kG batiment B</t>
  </si>
  <si>
    <t>4 x 116m; 3 x6m; 1x 38m et 1x42m</t>
  </si>
  <si>
    <t>Porte automatiques</t>
  </si>
  <si>
    <t>Annuelle</t>
  </si>
  <si>
    <t>TGBT - ensemble d'armoires électrique et de matériels</t>
  </si>
  <si>
    <t>SDI type 4 NUGELEC - SIEMENS</t>
  </si>
  <si>
    <t>3 diffuseur sonores Nugelec, 5 DM Nugelec</t>
  </si>
  <si>
    <t>Ascenseur hydraulique SCHINDLER (1997) N° de serie 609553</t>
  </si>
  <si>
    <t>DG25-64 - VTR - LOT 2 BATIMENT - CAMPUS PARIS</t>
  </si>
  <si>
    <t xml:space="preserve">Désenfumage:  8 trappes asservies gymnase, une trappe batiment K et un coffret de désenfumage asservi  avec ouverture automatique de 6 trappes de désenfumage à la fonderie sous pression. 1 moteur de désenfumage bâtiment A </t>
  </si>
  <si>
    <t>Chaudière Viessmann de 1989 130kW batiment I</t>
  </si>
  <si>
    <t xml:space="preserve">6 panneaux de baskets, 2 Buts, 2 tables de tennis de table, 6 Poteaux Volley, 5 poteaux badminton, 1 sac de frappe boxe, 1 échelle musculation 
Association élèves : 3 Bancs de musculation, 1 station musculation </t>
  </si>
  <si>
    <t>un ensemble d'armoires électrique et de matériels répartis sur 20000m² + bât S</t>
  </si>
  <si>
    <t>Un ensemble d'armoires électrique et de matériels répartis sur 27000m² et 7 bâtiments, y compris Fonderie</t>
  </si>
  <si>
    <t>SSI campus + 7 repports d'alarme, y compris SSI Fonderie</t>
  </si>
  <si>
    <t>1 terrain de basket / handball + salle musculation (10 Buts hand et basket + 10 eqts salle muscu)</t>
  </si>
  <si>
    <t>29 lignes + harnais (3 harnais+1 longe + 38 Lignes de vie + 5 points d'ancrage)</t>
  </si>
  <si>
    <t>quadriennale</t>
  </si>
  <si>
    <t>Installation photovoltaique : 3 onduleurs et 3 plans de panneaux, 17 kWc
 + installation pédagogique dans la cour de l'établissement</t>
  </si>
  <si>
    <t>Triénnale</t>
  </si>
  <si>
    <t>Atelier</t>
  </si>
  <si>
    <t>Passage au RCU</t>
  </si>
  <si>
    <t>Installation photovoltaïque : 2 onduleurs, 125 kWc</t>
  </si>
  <si>
    <t>Avril 2025 (maintenance)</t>
  </si>
  <si>
    <t>Vérification des installations d’aérations / assainissement des locaux de travail non-spécifiques</t>
  </si>
  <si>
    <t xml:space="preserve">Centrale d'air TRANE type 3-SE 1/0,5 </t>
  </si>
  <si>
    <t>CTA (x7) [Souffalge; double flx; reprise; apport d'air neuf]</t>
  </si>
  <si>
    <t>VMC (environ 110)</t>
  </si>
  <si>
    <t>Equipements bât CIRAM</t>
  </si>
  <si>
    <t>A faire en 2026</t>
  </si>
  <si>
    <t>CTA [Soufflage; double flx; reprise; apport d'air neuf]</t>
  </si>
  <si>
    <t>DG25.64 - VTR - LOT 2 BATIMENT - Institut de CHAMBERY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</si>
</sst>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rgb="FF80276C"/>
      <name val="Verdana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6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BEBEB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9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 diagonalDown="1">
      <left style="thin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rgb="FF000000"/>
      </right>
      <top/>
      <bottom/>
      <diagonal style="thin">
        <color indexed="64"/>
      </diagonal>
    </border>
    <border>
      <left style="thin">
        <color indexed="64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/>
      <bottom style="thin">
        <color rgb="FF000000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n">
        <color rgb="FF000000"/>
      </right>
      <top style="thin">
        <color rgb="FF000000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 style="thin">
        <color indexed="64"/>
      </diagonal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 diagonalDown="1">
      <left style="thin">
        <color rgb="FF000000"/>
      </left>
      <right/>
      <top style="thin">
        <color rgb="FF000000"/>
      </top>
      <bottom/>
      <diagonal style="thin">
        <color rgb="FF000000"/>
      </diagonal>
    </border>
    <border diagonalUp="1" diagonalDown="1">
      <left/>
      <right/>
      <top style="thin">
        <color rgb="FF000000"/>
      </top>
      <bottom/>
      <diagonal style="thin">
        <color rgb="FF000000"/>
      </diagonal>
    </border>
    <border diagonalUp="1" diagonalDown="1">
      <left/>
      <right style="thin">
        <color rgb="FF000000"/>
      </right>
      <top style="thin">
        <color rgb="FF000000"/>
      </top>
      <bottom/>
      <diagonal style="thin">
        <color rgb="FF000000"/>
      </diagonal>
    </border>
    <border diagonalUp="1" diagonalDown="1">
      <left style="thin">
        <color rgb="FF000000"/>
      </left>
      <right/>
      <top/>
      <bottom/>
      <diagonal style="thin">
        <color rgb="FF000000"/>
      </diagonal>
    </border>
    <border diagonalUp="1" diagonalDown="1">
      <left/>
      <right/>
      <top/>
      <bottom/>
      <diagonal style="thin">
        <color rgb="FF000000"/>
      </diagonal>
    </border>
    <border diagonalUp="1" diagonalDown="1">
      <left/>
      <right style="thin">
        <color rgb="FF000000"/>
      </right>
      <top/>
      <bottom/>
      <diagonal style="thin">
        <color rgb="FF000000"/>
      </diagonal>
    </border>
    <border diagonalUp="1" diagonalDown="1">
      <left style="thin">
        <color rgb="FF000000"/>
      </left>
      <right/>
      <top/>
      <bottom style="thin">
        <color rgb="FF000000"/>
      </bottom>
      <diagonal style="thin">
        <color rgb="FF000000"/>
      </diagonal>
    </border>
    <border diagonalUp="1" diagonalDown="1">
      <left/>
      <right/>
      <top/>
      <bottom style="thin">
        <color rgb="FF000000"/>
      </bottom>
      <diagonal style="thin">
        <color rgb="FF000000"/>
      </diagonal>
    </border>
    <border diagonalUp="1" diagonalDown="1">
      <left/>
      <right style="thin">
        <color rgb="FF000000"/>
      </right>
      <top/>
      <bottom style="thin">
        <color rgb="FF000000"/>
      </bottom>
      <diagonal style="thin">
        <color rgb="FF000000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 style="thin">
        <color rgb="FF000000"/>
      </diagonal>
    </border>
    <border diagonalUp="1" diagonalDown="1">
      <left style="thin">
        <color rgb="FF000000"/>
      </left>
      <right/>
      <top/>
      <bottom style="thin">
        <color indexed="64"/>
      </bottom>
      <diagonal style="thin">
        <color rgb="FF000000"/>
      </diagonal>
    </border>
    <border diagonalUp="1" diagonalDown="1">
      <left/>
      <right/>
      <top/>
      <bottom style="thin">
        <color indexed="64"/>
      </bottom>
      <diagonal style="thin">
        <color rgb="FF000000"/>
      </diagonal>
    </border>
    <border diagonalUp="1" diagonalDown="1">
      <left/>
      <right style="thin">
        <color rgb="FF000000"/>
      </right>
      <top/>
      <bottom style="thin">
        <color indexed="64"/>
      </bottom>
      <diagonal style="thin">
        <color rgb="FF000000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/>
      <top style="thin">
        <color indexed="64"/>
      </top>
      <bottom style="thin">
        <color indexed="64"/>
      </bottom>
      <diagonal style="thin">
        <color rgb="FF000000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rgb="FF000000"/>
      </diagonal>
    </border>
    <border diagonalUp="1" diagonalDown="1">
      <left/>
      <right style="thin">
        <color rgb="FF000000"/>
      </right>
      <top style="thin">
        <color indexed="64"/>
      </top>
      <bottom style="thin">
        <color indexed="64"/>
      </bottom>
      <diagonal style="thin">
        <color rgb="FF000000"/>
      </diagonal>
    </border>
    <border diagonalUp="1" diagonalDown="1">
      <left style="thin">
        <color rgb="FF000000"/>
      </left>
      <right/>
      <top style="thin">
        <color rgb="FF000000"/>
      </top>
      <bottom style="thin">
        <color indexed="64"/>
      </bottom>
      <diagonal style="thin">
        <color rgb="FF000000"/>
      </diagonal>
    </border>
    <border diagonalUp="1" diagonalDown="1">
      <left/>
      <right/>
      <top style="thin">
        <color rgb="FF000000"/>
      </top>
      <bottom style="thin">
        <color indexed="64"/>
      </bottom>
      <diagonal style="thin">
        <color rgb="FF000000"/>
      </diagonal>
    </border>
    <border diagonalUp="1" diagonalDown="1">
      <left/>
      <right style="thin">
        <color rgb="FF000000"/>
      </right>
      <top style="thin">
        <color rgb="FF000000"/>
      </top>
      <bottom style="thin">
        <color indexed="64"/>
      </bottom>
      <diagonal style="thin">
        <color rgb="FF000000"/>
      </diagonal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rgb="FF000000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rgb="FF000000"/>
      </diagonal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69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4" xfId="0" applyBorder="1"/>
    <xf numFmtId="164" fontId="0" fillId="0" borderId="4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0" borderId="8" xfId="0" applyBorder="1"/>
    <xf numFmtId="0" fontId="0" fillId="0" borderId="6" xfId="0" applyBorder="1"/>
    <xf numFmtId="0" fontId="1" fillId="0" borderId="16" xfId="0" applyFont="1" applyBorder="1"/>
    <xf numFmtId="0" fontId="0" fillId="0" borderId="16" xfId="0" applyBorder="1"/>
    <xf numFmtId="0" fontId="0" fillId="0" borderId="20" xfId="0" applyBorder="1"/>
    <xf numFmtId="0" fontId="6" fillId="0" borderId="1" xfId="0" applyFont="1" applyBorder="1"/>
    <xf numFmtId="164" fontId="0" fillId="0" borderId="21" xfId="0" applyNumberFormat="1" applyBorder="1"/>
    <xf numFmtId="164" fontId="0" fillId="0" borderId="22" xfId="0" applyNumberFormat="1" applyBorder="1"/>
    <xf numFmtId="164" fontId="0" fillId="0" borderId="20" xfId="0" applyNumberFormat="1" applyBorder="1"/>
    <xf numFmtId="0" fontId="0" fillId="0" borderId="3" xfId="0" applyBorder="1"/>
    <xf numFmtId="0" fontId="0" fillId="0" borderId="28" xfId="0" applyBorder="1"/>
    <xf numFmtId="0" fontId="0" fillId="0" borderId="29" xfId="0" applyBorder="1"/>
    <xf numFmtId="0" fontId="0" fillId="0" borderId="21" xfId="0" applyBorder="1"/>
    <xf numFmtId="164" fontId="0" fillId="0" borderId="33" xfId="0" applyNumberFormat="1" applyBorder="1"/>
    <xf numFmtId="0" fontId="1" fillId="0" borderId="1" xfId="0" applyFont="1" applyBorder="1"/>
    <xf numFmtId="164" fontId="1" fillId="0" borderId="34" xfId="0" applyNumberFormat="1" applyFont="1" applyBorder="1"/>
    <xf numFmtId="0" fontId="1" fillId="0" borderId="22" xfId="0" applyFont="1" applyBorder="1"/>
    <xf numFmtId="164" fontId="1" fillId="0" borderId="16" xfId="0" applyNumberFormat="1" applyFont="1" applyBorder="1"/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0" fontId="0" fillId="0" borderId="7" xfId="0" applyBorder="1"/>
    <xf numFmtId="0" fontId="0" fillId="0" borderId="12" xfId="0" applyBorder="1"/>
    <xf numFmtId="0" fontId="0" fillId="0" borderId="5" xfId="0" applyBorder="1"/>
    <xf numFmtId="0" fontId="9" fillId="0" borderId="0" xfId="0" applyFont="1"/>
    <xf numFmtId="0" fontId="10" fillId="0" borderId="4" xfId="0" applyFont="1" applyBorder="1"/>
    <xf numFmtId="0" fontId="10" fillId="0" borderId="1" xfId="0" applyFont="1" applyBorder="1"/>
    <xf numFmtId="0" fontId="10" fillId="0" borderId="0" xfId="0" applyFont="1"/>
    <xf numFmtId="0" fontId="10" fillId="0" borderId="6" xfId="0" applyFont="1" applyBorder="1"/>
    <xf numFmtId="0" fontId="10" fillId="0" borderId="16" xfId="0" applyFont="1" applyBorder="1"/>
    <xf numFmtId="0" fontId="10" fillId="0" borderId="8" xfId="0" applyFont="1" applyBorder="1"/>
    <xf numFmtId="0" fontId="10" fillId="0" borderId="20" xfId="0" applyFont="1" applyBorder="1"/>
    <xf numFmtId="0" fontId="1" fillId="0" borderId="12" xfId="0" applyFont="1" applyBorder="1"/>
    <xf numFmtId="0" fontId="1" fillId="0" borderId="30" xfId="0" applyFont="1" applyBorder="1"/>
    <xf numFmtId="0" fontId="0" fillId="0" borderId="31" xfId="0" applyBorder="1"/>
    <xf numFmtId="0" fontId="1" fillId="0" borderId="23" xfId="0" applyFont="1" applyBorder="1"/>
    <xf numFmtId="0" fontId="0" fillId="0" borderId="23" xfId="0" applyBorder="1"/>
    <xf numFmtId="0" fontId="0" fillId="0" borderId="25" xfId="0" applyBorder="1"/>
    <xf numFmtId="0" fontId="0" fillId="0" borderId="27" xfId="0" applyBorder="1"/>
    <xf numFmtId="0" fontId="1" fillId="0" borderId="4" xfId="0" applyFont="1" applyBorder="1"/>
    <xf numFmtId="0" fontId="11" fillId="0" borderId="0" xfId="0" applyFont="1"/>
    <xf numFmtId="0" fontId="9" fillId="0" borderId="3" xfId="0" applyFont="1" applyBorder="1"/>
    <xf numFmtId="0" fontId="9" fillId="0" borderId="28" xfId="0" applyFont="1" applyBorder="1"/>
    <xf numFmtId="0" fontId="6" fillId="0" borderId="30" xfId="0" applyFont="1" applyBorder="1"/>
    <xf numFmtId="0" fontId="5" fillId="0" borderId="16" xfId="0" applyFont="1" applyBorder="1"/>
    <xf numFmtId="0" fontId="0" fillId="0" borderId="39" xfId="0" applyBorder="1"/>
    <xf numFmtId="0" fontId="0" fillId="0" borderId="42" xfId="0" applyBorder="1"/>
    <xf numFmtId="164" fontId="0" fillId="0" borderId="38" xfId="0" applyNumberFormat="1" applyBorder="1"/>
    <xf numFmtId="164" fontId="1" fillId="0" borderId="44" xfId="0" applyNumberFormat="1" applyFont="1" applyBorder="1"/>
    <xf numFmtId="0" fontId="0" fillId="0" borderId="30" xfId="0" applyBorder="1"/>
    <xf numFmtId="0" fontId="1" fillId="0" borderId="20" xfId="0" applyFont="1" applyBorder="1"/>
    <xf numFmtId="0" fontId="1" fillId="0" borderId="36" xfId="0" applyFont="1" applyBorder="1"/>
    <xf numFmtId="0" fontId="0" fillId="0" borderId="24" xfId="0" applyBorder="1"/>
    <xf numFmtId="0" fontId="1" fillId="0" borderId="27" xfId="0" applyFont="1" applyBorder="1"/>
    <xf numFmtId="0" fontId="1" fillId="0" borderId="25" xfId="0" applyFont="1" applyBorder="1"/>
    <xf numFmtId="0" fontId="0" fillId="0" borderId="26" xfId="0" applyBorder="1"/>
    <xf numFmtId="0" fontId="0" fillId="0" borderId="38" xfId="0" applyBorder="1"/>
    <xf numFmtId="0" fontId="3" fillId="2" borderId="21" xfId="0" applyFont="1" applyFill="1" applyBorder="1" applyAlignment="1">
      <alignment horizontal="center" vertical="center" wrapText="1"/>
    </xf>
    <xf numFmtId="164" fontId="0" fillId="0" borderId="34" xfId="0" applyNumberFormat="1" applyBorder="1"/>
    <xf numFmtId="164" fontId="0" fillId="3" borderId="1" xfId="0" applyNumberFormat="1" applyFill="1" applyBorder="1"/>
    <xf numFmtId="164" fontId="0" fillId="3" borderId="45" xfId="0" applyNumberFormat="1" applyFill="1" applyBorder="1"/>
    <xf numFmtId="164" fontId="0" fillId="3" borderId="48" xfId="0" applyNumberFormat="1" applyFill="1" applyBorder="1"/>
    <xf numFmtId="164" fontId="0" fillId="3" borderId="46" xfId="0" applyNumberFormat="1" applyFill="1" applyBorder="1"/>
    <xf numFmtId="164" fontId="1" fillId="0" borderId="1" xfId="0" applyNumberFormat="1" applyFont="1" applyBorder="1"/>
    <xf numFmtId="164" fontId="1" fillId="0" borderId="22" xfId="0" applyNumberFormat="1" applyFont="1" applyBorder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1" fillId="0" borderId="43" xfId="0" applyFont="1" applyBorder="1"/>
    <xf numFmtId="0" fontId="12" fillId="0" borderId="0" xfId="0" applyFont="1" applyAlignment="1">
      <alignment horizontal="center" vertical="center" wrapText="1"/>
    </xf>
    <xf numFmtId="0" fontId="0" fillId="4" borderId="4" xfId="0" applyFill="1" applyBorder="1"/>
    <xf numFmtId="0" fontId="0" fillId="4" borderId="1" xfId="0" applyFill="1" applyBorder="1"/>
    <xf numFmtId="0" fontId="0" fillId="4" borderId="0" xfId="0" applyFill="1"/>
    <xf numFmtId="0" fontId="1" fillId="4" borderId="16" xfId="0" applyFont="1" applyFill="1" applyBorder="1"/>
    <xf numFmtId="0" fontId="0" fillId="4" borderId="20" xfId="0" applyFill="1" applyBorder="1"/>
    <xf numFmtId="0" fontId="1" fillId="4" borderId="20" xfId="0" applyFont="1" applyFill="1" applyBorder="1"/>
    <xf numFmtId="164" fontId="0" fillId="0" borderId="16" xfId="0" applyNumberFormat="1" applyBorder="1"/>
    <xf numFmtId="0" fontId="0" fillId="4" borderId="39" xfId="0" applyFill="1" applyBorder="1"/>
    <xf numFmtId="0" fontId="1" fillId="4" borderId="30" xfId="0" applyFont="1" applyFill="1" applyBorder="1"/>
    <xf numFmtId="0" fontId="1" fillId="4" borderId="1" xfId="0" applyFont="1" applyFill="1" applyBorder="1"/>
    <xf numFmtId="0" fontId="0" fillId="4" borderId="44" xfId="0" applyFill="1" applyBorder="1"/>
    <xf numFmtId="164" fontId="0" fillId="5" borderId="20" xfId="0" applyNumberFormat="1" applyFill="1" applyBorder="1"/>
    <xf numFmtId="0" fontId="13" fillId="0" borderId="0" xfId="0" applyFont="1"/>
    <xf numFmtId="0" fontId="0" fillId="0" borderId="43" xfId="0" applyBorder="1"/>
    <xf numFmtId="0" fontId="0" fillId="0" borderId="44" xfId="0" applyBorder="1"/>
    <xf numFmtId="0" fontId="1" fillId="0" borderId="51" xfId="0" applyFont="1" applyBorder="1"/>
    <xf numFmtId="164" fontId="0" fillId="5" borderId="45" xfId="0" applyNumberFormat="1" applyFill="1" applyBorder="1"/>
    <xf numFmtId="164" fontId="0" fillId="5" borderId="48" xfId="0" applyNumberFormat="1" applyFill="1" applyBorder="1"/>
    <xf numFmtId="164" fontId="0" fillId="5" borderId="46" xfId="0" applyNumberFormat="1" applyFill="1" applyBorder="1"/>
    <xf numFmtId="0" fontId="5" fillId="0" borderId="0" xfId="0" applyFont="1"/>
    <xf numFmtId="0" fontId="3" fillId="0" borderId="21" xfId="0" applyFont="1" applyBorder="1" applyAlignment="1">
      <alignment horizontal="center" vertical="center" wrapText="1"/>
    </xf>
    <xf numFmtId="0" fontId="6" fillId="0" borderId="12" xfId="0" applyFont="1" applyBorder="1"/>
    <xf numFmtId="0" fontId="6" fillId="0" borderId="0" xfId="0" applyFont="1"/>
    <xf numFmtId="0" fontId="6" fillId="0" borderId="6" xfId="0" applyFont="1" applyBorder="1"/>
    <xf numFmtId="0" fontId="13" fillId="0" borderId="20" xfId="0" applyFont="1" applyBorder="1"/>
    <xf numFmtId="0" fontId="6" fillId="0" borderId="38" xfId="0" applyFont="1" applyBorder="1"/>
    <xf numFmtId="0" fontId="6" fillId="0" borderId="33" xfId="0" applyFont="1" applyBorder="1"/>
    <xf numFmtId="8" fontId="6" fillId="0" borderId="38" xfId="0" applyNumberFormat="1" applyFont="1" applyBorder="1"/>
    <xf numFmtId="0" fontId="6" fillId="0" borderId="23" xfId="0" applyFont="1" applyBorder="1"/>
    <xf numFmtId="0" fontId="6" fillId="0" borderId="3" xfId="0" applyFont="1" applyBorder="1"/>
    <xf numFmtId="0" fontId="6" fillId="0" borderId="25" xfId="0" applyFont="1" applyBorder="1"/>
    <xf numFmtId="0" fontId="6" fillId="0" borderId="0" xfId="0" applyFont="1" applyAlignment="1">
      <alignment wrapText="1"/>
    </xf>
    <xf numFmtId="8" fontId="6" fillId="0" borderId="34" xfId="0" applyNumberFormat="1" applyFont="1" applyBorder="1"/>
    <xf numFmtId="0" fontId="1" fillId="0" borderId="45" xfId="0" applyFont="1" applyBorder="1"/>
    <xf numFmtId="0" fontId="6" fillId="0" borderId="39" xfId="0" applyFont="1" applyBorder="1"/>
    <xf numFmtId="0" fontId="6" fillId="0" borderId="24" xfId="0" applyFont="1" applyBorder="1"/>
    <xf numFmtId="8" fontId="6" fillId="0" borderId="44" xfId="0" applyNumberFormat="1" applyFont="1" applyBorder="1"/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vertical="center"/>
    </xf>
    <xf numFmtId="164" fontId="0" fillId="3" borderId="16" xfId="0" applyNumberFormat="1" applyFill="1" applyBorder="1"/>
    <xf numFmtId="0" fontId="5" fillId="0" borderId="16" xfId="0" applyFont="1" applyBorder="1" applyAlignment="1">
      <alignment horizontal="center" vertical="center"/>
    </xf>
    <xf numFmtId="164" fontId="0" fillId="0" borderId="0" xfId="0" applyNumberFormat="1"/>
    <xf numFmtId="0" fontId="1" fillId="0" borderId="5" xfId="0" applyFont="1" applyBorder="1"/>
    <xf numFmtId="0" fontId="1" fillId="0" borderId="47" xfId="0" applyFont="1" applyBorder="1"/>
    <xf numFmtId="0" fontId="15" fillId="0" borderId="4" xfId="0" applyFont="1" applyBorder="1"/>
    <xf numFmtId="0" fontId="15" fillId="0" borderId="23" xfId="0" applyFont="1" applyBorder="1"/>
    <xf numFmtId="0" fontId="16" fillId="0" borderId="16" xfId="0" applyFont="1" applyBorder="1"/>
    <xf numFmtId="0" fontId="9" fillId="0" borderId="44" xfId="0" applyFont="1" applyBorder="1"/>
    <xf numFmtId="0" fontId="10" fillId="0" borderId="32" xfId="0" applyFont="1" applyBorder="1"/>
    <xf numFmtId="0" fontId="17" fillId="0" borderId="0" xfId="0" applyFont="1"/>
    <xf numFmtId="0" fontId="10" fillId="0" borderId="21" xfId="0" applyFont="1" applyBorder="1"/>
    <xf numFmtId="0" fontId="0" fillId="0" borderId="44" xfId="0" applyBorder="1" applyAlignment="1">
      <alignment wrapText="1"/>
    </xf>
    <xf numFmtId="0" fontId="5" fillId="0" borderId="20" xfId="0" applyFont="1" applyBorder="1"/>
    <xf numFmtId="164" fontId="0" fillId="0" borderId="42" xfId="0" applyNumberFormat="1" applyBorder="1"/>
    <xf numFmtId="0" fontId="1" fillId="0" borderId="0" xfId="0" applyFont="1"/>
    <xf numFmtId="0" fontId="1" fillId="0" borderId="6" xfId="0" applyFont="1" applyBorder="1"/>
    <xf numFmtId="0" fontId="1" fillId="0" borderId="8" xfId="0" applyFont="1" applyBorder="1"/>
    <xf numFmtId="0" fontId="18" fillId="0" borderId="16" xfId="0" applyFont="1" applyBorder="1"/>
    <xf numFmtId="0" fontId="1" fillId="0" borderId="31" xfId="0" applyFont="1" applyBorder="1"/>
    <xf numFmtId="164" fontId="0" fillId="4" borderId="16" xfId="0" applyNumberFormat="1" applyFill="1" applyBorder="1"/>
    <xf numFmtId="0" fontId="1" fillId="4" borderId="4" xfId="0" applyFont="1" applyFill="1" applyBorder="1"/>
    <xf numFmtId="0" fontId="1" fillId="4" borderId="0" xfId="0" applyFont="1" applyFill="1"/>
    <xf numFmtId="0" fontId="1" fillId="4" borderId="6" xfId="0" applyFont="1" applyFill="1" applyBorder="1"/>
    <xf numFmtId="0" fontId="1" fillId="4" borderId="8" xfId="0" applyFont="1" applyFill="1" applyBorder="1"/>
    <xf numFmtId="0" fontId="1" fillId="4" borderId="31" xfId="0" applyFont="1" applyFill="1" applyBorder="1"/>
    <xf numFmtId="0" fontId="1" fillId="4" borderId="38" xfId="0" applyFont="1" applyFill="1" applyBorder="1"/>
    <xf numFmtId="0" fontId="1" fillId="4" borderId="52" xfId="0" applyFont="1" applyFill="1" applyBorder="1"/>
    <xf numFmtId="0" fontId="1" fillId="0" borderId="39" xfId="0" applyFont="1" applyBorder="1"/>
    <xf numFmtId="0" fontId="1" fillId="0" borderId="53" xfId="0" applyFont="1" applyBorder="1"/>
    <xf numFmtId="0" fontId="1" fillId="0" borderId="52" xfId="0" applyFont="1" applyBorder="1"/>
    <xf numFmtId="0" fontId="13" fillId="0" borderId="33" xfId="0" applyFont="1" applyBorder="1"/>
    <xf numFmtId="0" fontId="13" fillId="0" borderId="3" xfId="0" applyFont="1" applyBorder="1"/>
    <xf numFmtId="0" fontId="13" fillId="0" borderId="1" xfId="0" applyFont="1" applyBorder="1"/>
    <xf numFmtId="0" fontId="13" fillId="0" borderId="38" xfId="0" applyFont="1" applyBorder="1"/>
    <xf numFmtId="0" fontId="13" fillId="0" borderId="31" xfId="0" applyFont="1" applyBorder="1"/>
    <xf numFmtId="0" fontId="18" fillId="0" borderId="38" xfId="0" applyFont="1" applyBorder="1"/>
    <xf numFmtId="0" fontId="1" fillId="0" borderId="33" xfId="0" applyFont="1" applyBorder="1"/>
    <xf numFmtId="14" fontId="19" fillId="0" borderId="47" xfId="0" applyNumberFormat="1" applyFont="1" applyBorder="1"/>
    <xf numFmtId="0" fontId="19" fillId="0" borderId="7" xfId="0" applyFont="1" applyBorder="1"/>
    <xf numFmtId="14" fontId="19" fillId="0" borderId="16" xfId="0" applyNumberFormat="1" applyFont="1" applyBorder="1"/>
    <xf numFmtId="14" fontId="10" fillId="0" borderId="30" xfId="0" applyNumberFormat="1" applyFont="1" applyBorder="1"/>
    <xf numFmtId="0" fontId="1" fillId="5" borderId="30" xfId="0" applyFont="1" applyFill="1" applyBorder="1"/>
    <xf numFmtId="0" fontId="0" fillId="5" borderId="31" xfId="0" applyFill="1" applyBorder="1"/>
    <xf numFmtId="0" fontId="5" fillId="5" borderId="29" xfId="0" applyFont="1" applyFill="1" applyBorder="1"/>
    <xf numFmtId="0" fontId="18" fillId="5" borderId="28" xfId="0" applyFont="1" applyFill="1" applyBorder="1"/>
    <xf numFmtId="0" fontId="0" fillId="5" borderId="39" xfId="0" applyFill="1" applyBorder="1"/>
    <xf numFmtId="0" fontId="5" fillId="5" borderId="1" xfId="0" applyFont="1" applyFill="1" applyBorder="1"/>
    <xf numFmtId="0" fontId="18" fillId="5" borderId="39" xfId="0" applyFont="1" applyFill="1" applyBorder="1"/>
    <xf numFmtId="0" fontId="5" fillId="5" borderId="16" xfId="0" applyFont="1" applyFill="1" applyBorder="1"/>
    <xf numFmtId="0" fontId="18" fillId="5" borderId="16" xfId="0" applyFont="1" applyFill="1" applyBorder="1"/>
    <xf numFmtId="0" fontId="18" fillId="5" borderId="33" xfId="0" applyFont="1" applyFill="1" applyBorder="1"/>
    <xf numFmtId="0" fontId="0" fillId="5" borderId="1" xfId="0" applyFill="1" applyBorder="1"/>
    <xf numFmtId="0" fontId="1" fillId="5" borderId="1" xfId="0" applyFont="1" applyFill="1" applyBorder="1"/>
    <xf numFmtId="0" fontId="1" fillId="5" borderId="27" xfId="0" applyFont="1" applyFill="1" applyBorder="1"/>
    <xf numFmtId="0" fontId="0" fillId="5" borderId="29" xfId="0" applyFill="1" applyBorder="1"/>
    <xf numFmtId="0" fontId="1" fillId="5" borderId="32" xfId="0" applyFont="1" applyFill="1" applyBorder="1"/>
    <xf numFmtId="0" fontId="1" fillId="5" borderId="45" xfId="0" applyFont="1" applyFill="1" applyBorder="1"/>
    <xf numFmtId="0" fontId="0" fillId="5" borderId="48" xfId="0" applyFill="1" applyBorder="1"/>
    <xf numFmtId="0" fontId="1" fillId="5" borderId="56" xfId="0" applyFont="1" applyFill="1" applyBorder="1"/>
    <xf numFmtId="0" fontId="18" fillId="5" borderId="32" xfId="0" applyFont="1" applyFill="1" applyBorder="1"/>
    <xf numFmtId="0" fontId="1" fillId="5" borderId="20" xfId="0" applyFont="1" applyFill="1" applyBorder="1"/>
    <xf numFmtId="0" fontId="0" fillId="5" borderId="20" xfId="0" applyFill="1" applyBorder="1"/>
    <xf numFmtId="0" fontId="18" fillId="5" borderId="47" xfId="0" applyFont="1" applyFill="1" applyBorder="1"/>
    <xf numFmtId="0" fontId="0" fillId="5" borderId="28" xfId="0" applyFill="1" applyBorder="1"/>
    <xf numFmtId="0" fontId="1" fillId="5" borderId="23" xfId="0" applyFont="1" applyFill="1" applyBorder="1"/>
    <xf numFmtId="0" fontId="0" fillId="5" borderId="3" xfId="0" applyFill="1" applyBorder="1"/>
    <xf numFmtId="0" fontId="16" fillId="5" borderId="16" xfId="0" applyFont="1" applyFill="1" applyBorder="1"/>
    <xf numFmtId="0" fontId="19" fillId="5" borderId="47" xfId="0" applyFont="1" applyFill="1" applyBorder="1"/>
    <xf numFmtId="0" fontId="1" fillId="5" borderId="59" xfId="0" applyFont="1" applyFill="1" applyBorder="1"/>
    <xf numFmtId="0" fontId="0" fillId="5" borderId="59" xfId="0" applyFill="1" applyBorder="1"/>
    <xf numFmtId="0" fontId="16" fillId="5" borderId="47" xfId="0" applyFont="1" applyFill="1" applyBorder="1"/>
    <xf numFmtId="164" fontId="1" fillId="0" borderId="31" xfId="0" applyNumberFormat="1" applyFont="1" applyBorder="1"/>
    <xf numFmtId="0" fontId="15" fillId="0" borderId="44" xfId="0" applyFont="1" applyBorder="1"/>
    <xf numFmtId="0" fontId="1" fillId="5" borderId="4" xfId="0" applyFont="1" applyFill="1" applyBorder="1"/>
    <xf numFmtId="0" fontId="0" fillId="5" borderId="4" xfId="0" applyFill="1" applyBorder="1"/>
    <xf numFmtId="0" fontId="1" fillId="0" borderId="47" xfId="0" applyFont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5" borderId="12" xfId="0" applyFont="1" applyFill="1" applyBorder="1"/>
    <xf numFmtId="0" fontId="0" fillId="5" borderId="0" xfId="0" applyFill="1"/>
    <xf numFmtId="164" fontId="0" fillId="5" borderId="21" xfId="0" applyNumberFormat="1" applyFill="1" applyBorder="1"/>
    <xf numFmtId="0" fontId="1" fillId="5" borderId="60" xfId="0" applyFont="1" applyFill="1" applyBorder="1"/>
    <xf numFmtId="0" fontId="0" fillId="5" borderId="16" xfId="0" applyFill="1" applyBorder="1"/>
    <xf numFmtId="0" fontId="1" fillId="5" borderId="16" xfId="0" applyFont="1" applyFill="1" applyBorder="1"/>
    <xf numFmtId="164" fontId="0" fillId="5" borderId="33" xfId="0" applyNumberFormat="1" applyFill="1" applyBorder="1"/>
    <xf numFmtId="17" fontId="1" fillId="0" borderId="4" xfId="0" applyNumberFormat="1" applyFont="1" applyBorder="1"/>
    <xf numFmtId="17" fontId="1" fillId="0" borderId="1" xfId="0" applyNumberFormat="1" applyFont="1" applyBorder="1"/>
    <xf numFmtId="0" fontId="0" fillId="0" borderId="47" xfId="0" applyBorder="1"/>
    <xf numFmtId="0" fontId="6" fillId="0" borderId="44" xfId="0" applyFont="1" applyBorder="1" applyAlignment="1">
      <alignment wrapText="1"/>
    </xf>
    <xf numFmtId="17" fontId="1" fillId="0" borderId="16" xfId="0" applyNumberFormat="1" applyFont="1" applyBorder="1"/>
    <xf numFmtId="0" fontId="0" fillId="0" borderId="22" xfId="0" applyBorder="1"/>
    <xf numFmtId="17" fontId="1" fillId="0" borderId="22" xfId="0" applyNumberFormat="1" applyFont="1" applyBorder="1"/>
    <xf numFmtId="17" fontId="1" fillId="0" borderId="20" xfId="0" applyNumberFormat="1" applyFont="1" applyBorder="1"/>
    <xf numFmtId="17" fontId="1" fillId="0" borderId="31" xfId="0" applyNumberFormat="1" applyFont="1" applyBorder="1"/>
    <xf numFmtId="14" fontId="1" fillId="0" borderId="16" xfId="0" applyNumberFormat="1" applyFont="1" applyBorder="1"/>
    <xf numFmtId="14" fontId="1" fillId="0" borderId="30" xfId="0" applyNumberFormat="1" applyFont="1" applyBorder="1"/>
    <xf numFmtId="14" fontId="18" fillId="0" borderId="20" xfId="0" applyNumberFormat="1" applyFont="1" applyBorder="1"/>
    <xf numFmtId="14" fontId="1" fillId="0" borderId="12" xfId="0" applyNumberFormat="1" applyFont="1" applyBorder="1"/>
    <xf numFmtId="0" fontId="1" fillId="5" borderId="25" xfId="0" applyFont="1" applyFill="1" applyBorder="1"/>
    <xf numFmtId="0" fontId="0" fillId="5" borderId="42" xfId="0" applyFill="1" applyBorder="1"/>
    <xf numFmtId="0" fontId="1" fillId="5" borderId="42" xfId="0" applyFont="1" applyFill="1" applyBorder="1"/>
    <xf numFmtId="0" fontId="6" fillId="0" borderId="8" xfId="0" applyFont="1" applyBorder="1"/>
    <xf numFmtId="0" fontId="1" fillId="5" borderId="36" xfId="0" applyFont="1" applyFill="1" applyBorder="1"/>
    <xf numFmtId="0" fontId="0" fillId="5" borderId="37" xfId="0" applyFill="1" applyBorder="1"/>
    <xf numFmtId="0" fontId="0" fillId="5" borderId="33" xfId="0" applyFill="1" applyBorder="1"/>
    <xf numFmtId="164" fontId="0" fillId="5" borderId="22" xfId="0" applyNumberFormat="1" applyFill="1" applyBorder="1"/>
    <xf numFmtId="0" fontId="9" fillId="0" borderId="4" xfId="0" applyFont="1" applyBorder="1" applyAlignment="1">
      <alignment wrapText="1"/>
    </xf>
    <xf numFmtId="0" fontId="0" fillId="4" borderId="5" xfId="0" applyFill="1" applyBorder="1"/>
    <xf numFmtId="0" fontId="0" fillId="4" borderId="6" xfId="0" applyFill="1" applyBorder="1"/>
    <xf numFmtId="17" fontId="1" fillId="4" borderId="6" xfId="0" applyNumberFormat="1" applyFont="1" applyFill="1" applyBorder="1"/>
    <xf numFmtId="0" fontId="5" fillId="4" borderId="16" xfId="0" applyFont="1" applyFill="1" applyBorder="1" applyAlignment="1">
      <alignment horizontal="center" vertical="center"/>
    </xf>
    <xf numFmtId="0" fontId="9" fillId="4" borderId="16" xfId="0" applyFont="1" applyFill="1" applyBorder="1"/>
    <xf numFmtId="0" fontId="1" fillId="4" borderId="91" xfId="0" applyFont="1" applyFill="1" applyBorder="1"/>
    <xf numFmtId="0" fontId="0" fillId="4" borderId="12" xfId="0" applyFill="1" applyBorder="1"/>
    <xf numFmtId="0" fontId="0" fillId="4" borderId="92" xfId="0" applyFill="1" applyBorder="1"/>
    <xf numFmtId="0" fontId="9" fillId="4" borderId="94" xfId="0" applyFont="1" applyFill="1" applyBorder="1"/>
    <xf numFmtId="0" fontId="9" fillId="4" borderId="6" xfId="0" applyFont="1" applyFill="1" applyBorder="1"/>
    <xf numFmtId="0" fontId="0" fillId="4" borderId="16" xfId="0" applyFill="1" applyBorder="1"/>
    <xf numFmtId="164" fontId="0" fillId="4" borderId="4" xfId="0" applyNumberFormat="1" applyFill="1" applyBorder="1"/>
    <xf numFmtId="14" fontId="10" fillId="4" borderId="93" xfId="0" applyNumberFormat="1" applyFont="1" applyFill="1" applyBorder="1"/>
    <xf numFmtId="17" fontId="1" fillId="0" borderId="27" xfId="0" applyNumberFormat="1" applyFont="1" applyBorder="1"/>
    <xf numFmtId="0" fontId="1" fillId="0" borderId="96" xfId="0" applyFont="1" applyBorder="1"/>
    <xf numFmtId="0" fontId="6" fillId="0" borderId="97" xfId="0" applyFont="1" applyBorder="1"/>
    <xf numFmtId="0" fontId="18" fillId="0" borderId="32" xfId="0" applyFont="1" applyBorder="1"/>
    <xf numFmtId="0" fontId="6" fillId="0" borderId="44" xfId="0" applyFont="1" applyBorder="1"/>
    <xf numFmtId="0" fontId="6" fillId="0" borderId="20" xfId="0" applyFont="1" applyBorder="1"/>
    <xf numFmtId="0" fontId="6" fillId="0" borderId="47" xfId="0" applyFont="1" applyBorder="1"/>
    <xf numFmtId="0" fontId="6" fillId="0" borderId="94" xfId="0" applyFont="1" applyBorder="1"/>
    <xf numFmtId="14" fontId="1" fillId="0" borderId="12" xfId="0" applyNumberFormat="1" applyFont="1" applyFill="1" applyBorder="1"/>
    <xf numFmtId="164" fontId="0" fillId="5" borderId="42" xfId="0" applyNumberFormat="1" applyFill="1" applyBorder="1"/>
    <xf numFmtId="0" fontId="1" fillId="0" borderId="29" xfId="0" applyFont="1" applyBorder="1"/>
    <xf numFmtId="164" fontId="0" fillId="5" borderId="16" xfId="0" applyNumberFormat="1" applyFill="1" applyBorder="1"/>
    <xf numFmtId="0" fontId="5" fillId="0" borderId="64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164" fontId="5" fillId="0" borderId="64" xfId="0" applyNumberFormat="1" applyFont="1" applyBorder="1" applyAlignment="1">
      <alignment horizontal="center" vertical="center"/>
    </xf>
    <xf numFmtId="164" fontId="5" fillId="0" borderId="65" xfId="0" applyNumberFormat="1" applyFont="1" applyBorder="1" applyAlignment="1">
      <alignment horizontal="center" vertical="center"/>
    </xf>
    <xf numFmtId="164" fontId="5" fillId="0" borderId="66" xfId="0" applyNumberFormat="1" applyFont="1" applyBorder="1" applyAlignment="1">
      <alignment horizontal="center" vertical="center"/>
    </xf>
    <xf numFmtId="164" fontId="5" fillId="0" borderId="67" xfId="0" applyNumberFormat="1" applyFont="1" applyBorder="1" applyAlignment="1">
      <alignment horizontal="center" vertical="center"/>
    </xf>
    <xf numFmtId="164" fontId="5" fillId="0" borderId="68" xfId="0" applyNumberFormat="1" applyFont="1" applyBorder="1" applyAlignment="1">
      <alignment horizontal="center" vertical="center"/>
    </xf>
    <xf numFmtId="164" fontId="5" fillId="0" borderId="69" xfId="0" applyNumberFormat="1" applyFont="1" applyBorder="1" applyAlignment="1">
      <alignment horizontal="center" vertical="center"/>
    </xf>
    <xf numFmtId="164" fontId="5" fillId="0" borderId="74" xfId="0" applyNumberFormat="1" applyFont="1" applyBorder="1" applyAlignment="1">
      <alignment horizontal="center" vertical="center"/>
    </xf>
    <xf numFmtId="164" fontId="5" fillId="0" borderId="75" xfId="0" applyNumberFormat="1" applyFont="1" applyBorder="1" applyAlignment="1">
      <alignment horizontal="center" vertical="center"/>
    </xf>
    <xf numFmtId="164" fontId="5" fillId="0" borderId="76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63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41" xfId="0" applyFont="1" applyBorder="1" applyAlignment="1">
      <alignment horizontal="center" vertical="center"/>
    </xf>
    <xf numFmtId="164" fontId="5" fillId="0" borderId="73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0" fontId="0" fillId="4" borderId="0" xfId="0" applyFill="1" applyAlignment="1">
      <alignment horizontal="left"/>
    </xf>
    <xf numFmtId="0" fontId="0" fillId="4" borderId="5" xfId="0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0" fontId="0" fillId="4" borderId="30" xfId="0" applyFill="1" applyBorder="1" applyAlignment="1">
      <alignment horizontal="left"/>
    </xf>
    <xf numFmtId="0" fontId="0" fillId="4" borderId="39" xfId="0" applyFill="1" applyBorder="1" applyAlignment="1">
      <alignment horizontal="left"/>
    </xf>
    <xf numFmtId="164" fontId="5" fillId="0" borderId="82" xfId="0" applyNumberFormat="1" applyFont="1" applyBorder="1" applyAlignment="1">
      <alignment horizontal="center" vertical="center"/>
    </xf>
    <xf numFmtId="164" fontId="5" fillId="0" borderId="83" xfId="0" applyNumberFormat="1" applyFont="1" applyBorder="1" applyAlignment="1">
      <alignment horizontal="center" vertical="center"/>
    </xf>
    <xf numFmtId="164" fontId="5" fillId="0" borderId="84" xfId="0" applyNumberFormat="1" applyFont="1" applyBorder="1" applyAlignment="1">
      <alignment horizontal="center" vertical="center"/>
    </xf>
    <xf numFmtId="0" fontId="1" fillId="4" borderId="39" xfId="0" applyFont="1" applyFill="1" applyBorder="1" applyAlignment="1">
      <alignment horizontal="left"/>
    </xf>
    <xf numFmtId="0" fontId="1" fillId="5" borderId="30" xfId="0" applyFont="1" applyFill="1" applyBorder="1" applyAlignment="1">
      <alignment horizontal="left"/>
    </xf>
    <xf numFmtId="0" fontId="1" fillId="5" borderId="39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left" vertical="center"/>
    </xf>
    <xf numFmtId="0" fontId="0" fillId="4" borderId="49" xfId="0" applyFill="1" applyBorder="1" applyAlignment="1">
      <alignment horizontal="left"/>
    </xf>
    <xf numFmtId="0" fontId="5" fillId="0" borderId="73" xfId="0" applyFont="1" applyBorder="1" applyAlignment="1">
      <alignment horizontal="center" vertical="center"/>
    </xf>
    <xf numFmtId="0" fontId="0" fillId="4" borderId="25" xfId="0" applyFill="1" applyBorder="1" applyAlignment="1">
      <alignment horizontal="left"/>
    </xf>
    <xf numFmtId="0" fontId="0" fillId="4" borderId="50" xfId="0" applyFill="1" applyBorder="1" applyAlignment="1">
      <alignment horizontal="left"/>
    </xf>
    <xf numFmtId="0" fontId="0" fillId="4" borderId="6" xfId="0" applyFill="1" applyBorder="1" applyAlignment="1">
      <alignment horizontal="left"/>
    </xf>
    <xf numFmtId="0" fontId="0" fillId="4" borderId="47" xfId="0" applyFill="1" applyBorder="1" applyAlignment="1">
      <alignment horizontal="left"/>
    </xf>
    <xf numFmtId="0" fontId="0" fillId="4" borderId="44" xfId="0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4" borderId="23" xfId="0" applyFont="1" applyFill="1" applyBorder="1"/>
    <xf numFmtId="0" fontId="1" fillId="4" borderId="3" xfId="0" applyFont="1" applyFill="1" applyBorder="1"/>
    <xf numFmtId="0" fontId="0" fillId="4" borderId="16" xfId="0" applyFill="1" applyBorder="1" applyAlignment="1">
      <alignment horizontal="left"/>
    </xf>
    <xf numFmtId="164" fontId="5" fillId="0" borderId="77" xfId="0" applyNumberFormat="1" applyFont="1" applyBorder="1" applyAlignment="1">
      <alignment horizontal="center" vertical="center"/>
    </xf>
    <xf numFmtId="164" fontId="5" fillId="0" borderId="78" xfId="0" applyNumberFormat="1" applyFont="1" applyBorder="1" applyAlignment="1">
      <alignment horizontal="center" vertical="center"/>
    </xf>
    <xf numFmtId="164" fontId="5" fillId="0" borderId="79" xfId="0" applyNumberFormat="1" applyFont="1" applyBorder="1" applyAlignment="1">
      <alignment horizontal="center" vertical="center"/>
    </xf>
    <xf numFmtId="164" fontId="5" fillId="0" borderId="80" xfId="0" applyNumberFormat="1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64" fontId="5" fillId="0" borderId="81" xfId="0" applyNumberFormat="1" applyFont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1" fillId="0" borderId="1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61" xfId="0" applyFont="1" applyBorder="1" applyAlignment="1">
      <alignment horizontal="center" vertical="center"/>
    </xf>
    <xf numFmtId="164" fontId="5" fillId="0" borderId="88" xfId="0" applyNumberFormat="1" applyFont="1" applyBorder="1" applyAlignment="1">
      <alignment horizontal="center"/>
    </xf>
    <xf numFmtId="164" fontId="5" fillId="0" borderId="89" xfId="0" applyNumberFormat="1" applyFont="1" applyBorder="1" applyAlignment="1">
      <alignment horizontal="center"/>
    </xf>
    <xf numFmtId="164" fontId="5" fillId="0" borderId="90" xfId="0" applyNumberFormat="1" applyFont="1" applyBorder="1" applyAlignment="1">
      <alignment horizontal="center"/>
    </xf>
    <xf numFmtId="164" fontId="5" fillId="0" borderId="85" xfId="0" applyNumberFormat="1" applyFont="1" applyBorder="1" applyAlignment="1">
      <alignment horizontal="center" vertical="center"/>
    </xf>
    <xf numFmtId="164" fontId="5" fillId="0" borderId="86" xfId="0" applyNumberFormat="1" applyFont="1" applyBorder="1" applyAlignment="1">
      <alignment horizontal="center" vertical="center"/>
    </xf>
    <xf numFmtId="164" fontId="5" fillId="0" borderId="87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4" xfId="0" applyFont="1" applyBorder="1"/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4" fillId="0" borderId="35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4" fontId="5" fillId="0" borderId="31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 wrapText="1"/>
    </xf>
    <xf numFmtId="0" fontId="0" fillId="0" borderId="27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5" fillId="4" borderId="41" xfId="0" applyFont="1" applyFill="1" applyBorder="1" applyAlignment="1">
      <alignment horizontal="center" vertical="center"/>
    </xf>
    <xf numFmtId="0" fontId="5" fillId="4" borderId="95" xfId="0" applyFont="1" applyFill="1" applyBorder="1" applyAlignment="1">
      <alignment horizontal="center" vertical="center"/>
    </xf>
    <xf numFmtId="0" fontId="5" fillId="4" borderId="6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</xdr:colOff>
      <xdr:row>0</xdr:row>
      <xdr:rowOff>0</xdr:rowOff>
    </xdr:from>
    <xdr:to>
      <xdr:col>2</xdr:col>
      <xdr:colOff>1840502</xdr:colOff>
      <xdr:row>2</xdr:row>
      <xdr:rowOff>176621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2A536BC-EFCD-42D3-81AE-652B73539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6780" y="0"/>
          <a:ext cx="2191022" cy="7100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</xdr:colOff>
      <xdr:row>0</xdr:row>
      <xdr:rowOff>0</xdr:rowOff>
    </xdr:from>
    <xdr:to>
      <xdr:col>2</xdr:col>
      <xdr:colOff>1843677</xdr:colOff>
      <xdr:row>2</xdr:row>
      <xdr:rowOff>179796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A36E3DB9-E9E0-440B-B3B9-2AA2D3257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5805" y="0"/>
          <a:ext cx="2194197" cy="71319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</xdr:colOff>
      <xdr:row>0</xdr:row>
      <xdr:rowOff>0</xdr:rowOff>
    </xdr:from>
    <xdr:to>
      <xdr:col>2</xdr:col>
      <xdr:colOff>1843677</xdr:colOff>
      <xdr:row>2</xdr:row>
      <xdr:rowOff>186146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A3ED9CCF-D889-415E-A3BE-2C5782645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6780" y="0"/>
          <a:ext cx="2194197" cy="719546"/>
        </a:xfrm>
        <a:prstGeom prst="rect">
          <a:avLst/>
        </a:prstGeom>
      </xdr:spPr>
    </xdr:pic>
    <xdr:clientData/>
  </xdr:twoCellAnchor>
  <xdr:twoCellAnchor editAs="oneCell">
    <xdr:from>
      <xdr:col>1</xdr:col>
      <xdr:colOff>144780</xdr:colOff>
      <xdr:row>0</xdr:row>
      <xdr:rowOff>0</xdr:rowOff>
    </xdr:from>
    <xdr:to>
      <xdr:col>2</xdr:col>
      <xdr:colOff>1843677</xdr:colOff>
      <xdr:row>2</xdr:row>
      <xdr:rowOff>186146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9A60F73-9E1E-4FC6-ACF8-2F3B5F5B9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6780" y="0"/>
          <a:ext cx="2194197" cy="7195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</xdr:colOff>
      <xdr:row>0</xdr:row>
      <xdr:rowOff>0</xdr:rowOff>
    </xdr:from>
    <xdr:to>
      <xdr:col>2</xdr:col>
      <xdr:colOff>1843677</xdr:colOff>
      <xdr:row>2</xdr:row>
      <xdr:rowOff>179796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71DA4AD-7B17-49DA-ABE6-796F35139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6780" y="0"/>
          <a:ext cx="2194197" cy="71319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</xdr:colOff>
      <xdr:row>0</xdr:row>
      <xdr:rowOff>0</xdr:rowOff>
    </xdr:from>
    <xdr:to>
      <xdr:col>2</xdr:col>
      <xdr:colOff>1840502</xdr:colOff>
      <xdr:row>2</xdr:row>
      <xdr:rowOff>176621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6BA0A06F-87A5-43D8-A1CF-7D851B95A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6780" y="0"/>
          <a:ext cx="2191022" cy="71002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</xdr:colOff>
      <xdr:row>0</xdr:row>
      <xdr:rowOff>0</xdr:rowOff>
    </xdr:from>
    <xdr:to>
      <xdr:col>2</xdr:col>
      <xdr:colOff>1843677</xdr:colOff>
      <xdr:row>2</xdr:row>
      <xdr:rowOff>179796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881331F-EB4C-491D-90D4-14A1FB035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6780" y="0"/>
          <a:ext cx="2194197" cy="7131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</xdr:colOff>
      <xdr:row>0</xdr:row>
      <xdr:rowOff>0</xdr:rowOff>
    </xdr:from>
    <xdr:to>
      <xdr:col>2</xdr:col>
      <xdr:colOff>1716677</xdr:colOff>
      <xdr:row>2</xdr:row>
      <xdr:rowOff>179796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31F1DFFF-571F-45F3-ADA9-749B0AE70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5805" y="0"/>
          <a:ext cx="2162447" cy="71319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</xdr:colOff>
      <xdr:row>0</xdr:row>
      <xdr:rowOff>0</xdr:rowOff>
    </xdr:from>
    <xdr:to>
      <xdr:col>2</xdr:col>
      <xdr:colOff>1843677</xdr:colOff>
      <xdr:row>2</xdr:row>
      <xdr:rowOff>179796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F15C3FC-7B6D-4E37-8890-61404710C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3455" y="0"/>
          <a:ext cx="2194197" cy="71319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</xdr:colOff>
      <xdr:row>0</xdr:row>
      <xdr:rowOff>0</xdr:rowOff>
    </xdr:from>
    <xdr:to>
      <xdr:col>2</xdr:col>
      <xdr:colOff>1837327</xdr:colOff>
      <xdr:row>2</xdr:row>
      <xdr:rowOff>179796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60F1C16C-94B7-42BE-B663-C34E32A300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6780" y="0"/>
          <a:ext cx="2187847" cy="7131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7874E-3040-4BE9-9CC9-126597262B7A}">
  <dimension ref="B1:I42"/>
  <sheetViews>
    <sheetView tabSelected="1" workbookViewId="0">
      <selection activeCell="C42" sqref="C42"/>
    </sheetView>
  </sheetViews>
  <sheetFormatPr baseColWidth="10" defaultColWidth="11.42578125" defaultRowHeight="15" x14ac:dyDescent="0.25"/>
  <cols>
    <col min="2" max="2" width="7.42578125" customWidth="1"/>
    <col min="3" max="3" width="76.28515625" bestFit="1" customWidth="1"/>
    <col min="4" max="4" width="20.42578125" bestFit="1" customWidth="1"/>
    <col min="5" max="5" width="21.85546875" customWidth="1"/>
    <col min="6" max="6" width="16.42578125" customWidth="1"/>
    <col min="7" max="9" width="16.28515625" customWidth="1"/>
  </cols>
  <sheetData>
    <row r="1" spans="2:9" ht="21" x14ac:dyDescent="0.35">
      <c r="B1" s="258" t="s">
        <v>51</v>
      </c>
      <c r="C1" s="258"/>
      <c r="D1" s="258"/>
      <c r="E1" s="258"/>
      <c r="F1" s="258"/>
      <c r="G1" s="258"/>
      <c r="H1" s="258"/>
      <c r="I1" s="258"/>
    </row>
    <row r="2" spans="2:9" ht="21" x14ac:dyDescent="0.35">
      <c r="B2" s="258" t="s">
        <v>0</v>
      </c>
      <c r="C2" s="258"/>
      <c r="D2" s="258"/>
      <c r="E2" s="258"/>
      <c r="F2" s="258"/>
      <c r="G2" s="258"/>
      <c r="H2" s="258"/>
      <c r="I2" s="258"/>
    </row>
    <row r="3" spans="2:9" ht="21" x14ac:dyDescent="0.35">
      <c r="B3" s="1"/>
      <c r="C3" s="1"/>
      <c r="D3" s="1"/>
      <c r="E3" s="1"/>
      <c r="F3" s="1"/>
      <c r="G3" s="1"/>
      <c r="H3" s="1"/>
      <c r="I3" s="1"/>
    </row>
    <row r="4" spans="2:9" ht="21" x14ac:dyDescent="0.25">
      <c r="C4" s="26"/>
      <c r="E4" s="26"/>
    </row>
    <row r="5" spans="2:9" s="3" customFormat="1" ht="38.25" x14ac:dyDescent="0.2">
      <c r="B5" s="259" t="s">
        <v>1</v>
      </c>
      <c r="C5" s="260"/>
      <c r="D5" s="2" t="s">
        <v>2</v>
      </c>
      <c r="E5" s="2" t="s">
        <v>3</v>
      </c>
      <c r="F5" s="2" t="s">
        <v>47</v>
      </c>
      <c r="G5" s="2" t="s">
        <v>48</v>
      </c>
      <c r="H5" s="2" t="s">
        <v>49</v>
      </c>
      <c r="I5" s="2" t="s">
        <v>50</v>
      </c>
    </row>
    <row r="6" spans="2:9" x14ac:dyDescent="0.25">
      <c r="B6" s="261" t="s">
        <v>4</v>
      </c>
      <c r="C6" s="262"/>
      <c r="D6" s="4" t="s">
        <v>5</v>
      </c>
      <c r="E6" s="32">
        <v>2025</v>
      </c>
      <c r="F6" s="5"/>
      <c r="G6" s="5"/>
      <c r="H6" s="5"/>
      <c r="I6" s="5"/>
    </row>
    <row r="7" spans="2:9" x14ac:dyDescent="0.25">
      <c r="B7" s="263"/>
      <c r="C7" s="264"/>
      <c r="D7" s="6" t="s">
        <v>6</v>
      </c>
      <c r="E7" s="33">
        <v>2022</v>
      </c>
      <c r="F7" s="7"/>
      <c r="G7" s="7"/>
      <c r="H7" s="7"/>
      <c r="I7" s="7"/>
    </row>
    <row r="8" spans="2:9" x14ac:dyDescent="0.25">
      <c r="B8" s="28"/>
      <c r="C8" s="8" t="s">
        <v>7</v>
      </c>
      <c r="E8" s="34"/>
      <c r="F8" s="265" t="s">
        <v>8</v>
      </c>
      <c r="G8" s="266"/>
      <c r="H8" s="266"/>
      <c r="I8" s="267"/>
    </row>
    <row r="9" spans="2:9" x14ac:dyDescent="0.25">
      <c r="B9" s="29"/>
      <c r="C9" t="s">
        <v>9</v>
      </c>
      <c r="E9" s="34"/>
      <c r="F9" s="265"/>
      <c r="G9" s="266"/>
      <c r="H9" s="266"/>
      <c r="I9" s="267"/>
    </row>
    <row r="10" spans="2:9" x14ac:dyDescent="0.25">
      <c r="B10" s="29"/>
      <c r="C10" t="s">
        <v>10</v>
      </c>
      <c r="E10" s="34"/>
      <c r="F10" s="265"/>
      <c r="G10" s="266"/>
      <c r="H10" s="266"/>
      <c r="I10" s="267"/>
    </row>
    <row r="11" spans="2:9" x14ac:dyDescent="0.25">
      <c r="B11" s="30"/>
      <c r="C11" s="9" t="s">
        <v>11</v>
      </c>
      <c r="D11" s="9"/>
      <c r="E11" s="35"/>
      <c r="F11" s="268"/>
      <c r="G11" s="269"/>
      <c r="H11" s="269"/>
      <c r="I11" s="270"/>
    </row>
    <row r="12" spans="2:9" x14ac:dyDescent="0.25">
      <c r="B12" s="10" t="s">
        <v>12</v>
      </c>
      <c r="C12" s="11"/>
      <c r="D12" s="11" t="s">
        <v>13</v>
      </c>
      <c r="E12" s="36">
        <v>2025</v>
      </c>
      <c r="F12" s="5"/>
      <c r="G12" s="5"/>
      <c r="H12" s="5"/>
      <c r="I12" s="5"/>
    </row>
    <row r="13" spans="2:9" x14ac:dyDescent="0.25">
      <c r="B13" s="28"/>
      <c r="C13" s="8" t="s">
        <v>14</v>
      </c>
      <c r="D13" s="8"/>
      <c r="E13" s="37"/>
      <c r="F13" s="271" t="s">
        <v>8</v>
      </c>
      <c r="G13" s="272"/>
      <c r="H13" s="272"/>
      <c r="I13" s="273"/>
    </row>
    <row r="14" spans="2:9" x14ac:dyDescent="0.25">
      <c r="B14" s="29"/>
      <c r="C14" t="s">
        <v>15</v>
      </c>
      <c r="E14" s="34"/>
      <c r="F14" s="265"/>
      <c r="G14" s="266"/>
      <c r="H14" s="266"/>
      <c r="I14" s="267"/>
    </row>
    <row r="15" spans="2:9" x14ac:dyDescent="0.25">
      <c r="B15" s="30"/>
      <c r="C15" s="9" t="s">
        <v>16</v>
      </c>
      <c r="D15" s="9"/>
      <c r="E15" s="35"/>
      <c r="F15" s="268"/>
      <c r="G15" s="269"/>
      <c r="H15" s="269"/>
      <c r="I15" s="270"/>
    </row>
    <row r="16" spans="2:9" x14ac:dyDescent="0.25">
      <c r="B16" s="274" t="s">
        <v>17</v>
      </c>
      <c r="C16" s="275"/>
      <c r="D16" s="12" t="s">
        <v>18</v>
      </c>
      <c r="E16" s="38">
        <v>2025</v>
      </c>
      <c r="F16" s="5"/>
      <c r="G16" s="5"/>
      <c r="H16" s="5"/>
      <c r="I16" s="5"/>
    </row>
    <row r="17" spans="2:9" x14ac:dyDescent="0.25">
      <c r="B17" s="263"/>
      <c r="C17" s="264"/>
      <c r="D17" s="13" t="s">
        <v>19</v>
      </c>
      <c r="E17" s="33">
        <v>2025</v>
      </c>
      <c r="F17" s="14"/>
      <c r="G17" s="14"/>
      <c r="H17" s="14"/>
      <c r="I17" s="14"/>
    </row>
    <row r="18" spans="2:9" x14ac:dyDescent="0.25">
      <c r="B18" s="28"/>
      <c r="C18" s="8" t="s">
        <v>20</v>
      </c>
      <c r="E18" s="34"/>
      <c r="F18" s="271" t="s">
        <v>8</v>
      </c>
      <c r="G18" s="272"/>
      <c r="H18" s="272"/>
      <c r="I18" s="273"/>
    </row>
    <row r="19" spans="2:9" x14ac:dyDescent="0.25">
      <c r="B19" s="29"/>
      <c r="C19" t="s">
        <v>21</v>
      </c>
      <c r="E19" s="34"/>
      <c r="F19" s="265"/>
      <c r="G19" s="266"/>
      <c r="H19" s="266"/>
      <c r="I19" s="267"/>
    </row>
    <row r="20" spans="2:9" x14ac:dyDescent="0.25">
      <c r="B20" s="30"/>
      <c r="C20" s="9" t="s">
        <v>22</v>
      </c>
      <c r="D20" s="9"/>
      <c r="E20" s="35"/>
      <c r="F20" s="268"/>
      <c r="G20" s="269"/>
      <c r="H20" s="269"/>
      <c r="I20" s="270"/>
    </row>
    <row r="21" spans="2:9" x14ac:dyDescent="0.25">
      <c r="B21" s="10" t="s">
        <v>23</v>
      </c>
      <c r="C21" s="11"/>
      <c r="D21" s="11" t="s">
        <v>24</v>
      </c>
      <c r="E21" s="36">
        <v>2025</v>
      </c>
      <c r="F21" s="15"/>
      <c r="G21" s="15"/>
      <c r="H21" s="15"/>
      <c r="I21" s="15"/>
    </row>
    <row r="22" spans="2:9" x14ac:dyDescent="0.25">
      <c r="B22" s="39" t="s">
        <v>29</v>
      </c>
      <c r="D22" s="11" t="s">
        <v>30</v>
      </c>
      <c r="E22" s="36">
        <v>2025</v>
      </c>
      <c r="F22" s="15"/>
      <c r="G22" s="15"/>
      <c r="H22" s="15"/>
      <c r="I22" s="15"/>
    </row>
    <row r="23" spans="2:9" x14ac:dyDescent="0.25">
      <c r="B23" s="40" t="s">
        <v>31</v>
      </c>
      <c r="C23" s="41"/>
      <c r="D23" s="19" t="s">
        <v>32</v>
      </c>
      <c r="E23" s="126">
        <v>2025</v>
      </c>
      <c r="F23" s="16"/>
      <c r="G23" s="16"/>
      <c r="H23" s="16"/>
      <c r="I23" s="16"/>
    </row>
    <row r="24" spans="2:9" ht="14.45" customHeight="1" x14ac:dyDescent="0.25">
      <c r="B24" s="29"/>
      <c r="C24" t="s">
        <v>33</v>
      </c>
      <c r="E24" s="34"/>
      <c r="F24" s="276" t="s">
        <v>8</v>
      </c>
      <c r="G24" s="277"/>
      <c r="H24" s="277"/>
      <c r="I24" s="278"/>
    </row>
    <row r="25" spans="2:9" ht="14.45" customHeight="1" x14ac:dyDescent="0.25">
      <c r="B25" s="29"/>
      <c r="C25" t="s">
        <v>34</v>
      </c>
      <c r="E25" s="34"/>
      <c r="F25" s="279"/>
      <c r="G25" s="280"/>
      <c r="H25" s="280"/>
      <c r="I25" s="281"/>
    </row>
    <row r="26" spans="2:9" ht="14.45" customHeight="1" x14ac:dyDescent="0.25">
      <c r="B26" s="29"/>
      <c r="C26" t="s">
        <v>35</v>
      </c>
      <c r="E26" s="34"/>
      <c r="F26" s="279"/>
      <c r="G26" s="280"/>
      <c r="H26" s="280"/>
      <c r="I26" s="281"/>
    </row>
    <row r="27" spans="2:9" ht="14.45" customHeight="1" x14ac:dyDescent="0.25">
      <c r="B27" s="29"/>
      <c r="C27" t="s">
        <v>36</v>
      </c>
      <c r="E27" s="34"/>
      <c r="F27" s="279"/>
      <c r="G27" s="280"/>
      <c r="H27" s="280"/>
      <c r="I27" s="281"/>
    </row>
    <row r="28" spans="2:9" ht="14.45" customHeight="1" x14ac:dyDescent="0.25">
      <c r="B28" s="29"/>
      <c r="C28" t="s">
        <v>37</v>
      </c>
      <c r="E28" s="34"/>
      <c r="F28" s="279"/>
      <c r="G28" s="280"/>
      <c r="H28" s="280"/>
      <c r="I28" s="281"/>
    </row>
    <row r="29" spans="2:9" ht="14.45" customHeight="1" x14ac:dyDescent="0.25">
      <c r="B29" s="29"/>
      <c r="C29" t="s">
        <v>38</v>
      </c>
      <c r="E29" s="34"/>
      <c r="F29" s="279"/>
      <c r="G29" s="280"/>
      <c r="H29" s="280"/>
      <c r="I29" s="281"/>
    </row>
    <row r="30" spans="2:9" ht="14.45" customHeight="1" x14ac:dyDescent="0.25">
      <c r="B30" s="29"/>
      <c r="C30" s="47" t="s">
        <v>181</v>
      </c>
      <c r="D30" s="95" t="s">
        <v>130</v>
      </c>
      <c r="E30" s="127"/>
      <c r="F30" s="282"/>
      <c r="G30" s="283"/>
      <c r="H30" s="283"/>
      <c r="I30" s="284"/>
    </row>
    <row r="31" spans="2:9" x14ac:dyDescent="0.25">
      <c r="B31" s="42" t="s">
        <v>39</v>
      </c>
      <c r="C31" s="17"/>
      <c r="D31" s="20" t="s">
        <v>32</v>
      </c>
      <c r="E31" s="128">
        <v>2025</v>
      </c>
      <c r="F31" s="21"/>
      <c r="G31" s="16"/>
      <c r="H31" s="16"/>
      <c r="I31" s="16"/>
    </row>
    <row r="32" spans="2:9" ht="14.45" customHeight="1" x14ac:dyDescent="0.25">
      <c r="B32" s="43"/>
      <c r="C32" s="17" t="s">
        <v>25</v>
      </c>
      <c r="D32" s="17"/>
      <c r="E32" s="48"/>
      <c r="F32" s="271" t="s">
        <v>8</v>
      </c>
      <c r="G32" s="272"/>
      <c r="H32" s="272"/>
      <c r="I32" s="273"/>
    </row>
    <row r="33" spans="2:9" ht="14.45" customHeight="1" x14ac:dyDescent="0.25">
      <c r="B33" s="44"/>
      <c r="C33" t="s">
        <v>26</v>
      </c>
      <c r="E33" s="31"/>
      <c r="F33" s="265"/>
      <c r="G33" s="266"/>
      <c r="H33" s="266"/>
      <c r="I33" s="267"/>
    </row>
    <row r="34" spans="2:9" ht="14.45" customHeight="1" x14ac:dyDescent="0.25">
      <c r="B34" s="44"/>
      <c r="C34" t="s">
        <v>27</v>
      </c>
      <c r="E34" s="31"/>
      <c r="F34" s="265"/>
      <c r="G34" s="266"/>
      <c r="H34" s="266"/>
      <c r="I34" s="267"/>
    </row>
    <row r="35" spans="2:9" ht="14.45" customHeight="1" x14ac:dyDescent="0.25">
      <c r="B35" s="45"/>
      <c r="C35" s="18" t="s">
        <v>28</v>
      </c>
      <c r="D35" s="18"/>
      <c r="E35" s="49"/>
      <c r="F35" s="268"/>
      <c r="G35" s="269"/>
      <c r="H35" s="269"/>
      <c r="I35" s="270"/>
    </row>
    <row r="36" spans="2:9" x14ac:dyDescent="0.25">
      <c r="B36" s="46" t="s">
        <v>40</v>
      </c>
      <c r="C36" s="4"/>
      <c r="D36" s="4" t="s">
        <v>18</v>
      </c>
      <c r="E36" s="223"/>
      <c r="F36" s="5"/>
      <c r="G36" s="5"/>
      <c r="H36" s="5"/>
      <c r="I36" s="5"/>
    </row>
    <row r="37" spans="2:9" x14ac:dyDescent="0.25">
      <c r="B37" s="43"/>
      <c r="C37" s="17" t="s">
        <v>41</v>
      </c>
      <c r="D37" s="17"/>
      <c r="E37" s="48"/>
      <c r="F37" s="249" t="s">
        <v>8</v>
      </c>
      <c r="G37" s="250"/>
      <c r="H37" s="250"/>
      <c r="I37" s="251"/>
    </row>
    <row r="38" spans="2:9" x14ac:dyDescent="0.25">
      <c r="B38" s="44"/>
      <c r="C38" t="s">
        <v>42</v>
      </c>
      <c r="E38" s="31"/>
      <c r="F38" s="252"/>
      <c r="G38" s="253"/>
      <c r="H38" s="253"/>
      <c r="I38" s="254"/>
    </row>
    <row r="39" spans="2:9" x14ac:dyDescent="0.25">
      <c r="B39" s="45"/>
      <c r="C39" s="18" t="s">
        <v>43</v>
      </c>
      <c r="D39" s="18"/>
      <c r="E39" s="31"/>
      <c r="F39" s="255"/>
      <c r="G39" s="256"/>
      <c r="H39" s="256"/>
      <c r="I39" s="257"/>
    </row>
    <row r="40" spans="2:9" x14ac:dyDescent="0.25">
      <c r="E40" s="22" t="s">
        <v>44</v>
      </c>
      <c r="F40" s="23">
        <f>F6+F7+F12+F16+F17+F21+F22+F23+F36+F31</f>
        <v>0</v>
      </c>
      <c r="G40" s="23">
        <f t="shared" ref="G40:I40" si="0">G6+G7+G12+G16+G17+G21+G22+G23+G36+G31</f>
        <v>0</v>
      </c>
      <c r="H40" s="23">
        <f t="shared" si="0"/>
        <v>0</v>
      </c>
      <c r="I40" s="23">
        <f t="shared" si="0"/>
        <v>0</v>
      </c>
    </row>
    <row r="41" spans="2:9" x14ac:dyDescent="0.25">
      <c r="E41" s="24" t="s">
        <v>45</v>
      </c>
      <c r="F41" s="25">
        <f>F40*0.2</f>
        <v>0</v>
      </c>
      <c r="G41" s="25">
        <f>G40*0.2</f>
        <v>0</v>
      </c>
      <c r="H41" s="25">
        <f>H40*0.2</f>
        <v>0</v>
      </c>
      <c r="I41" s="25">
        <f>I40*0.2</f>
        <v>0</v>
      </c>
    </row>
    <row r="42" spans="2:9" x14ac:dyDescent="0.25">
      <c r="E42" s="10" t="s">
        <v>46</v>
      </c>
      <c r="F42" s="25">
        <f>F41+F40</f>
        <v>0</v>
      </c>
      <c r="G42" s="25">
        <f>G41+G40</f>
        <v>0</v>
      </c>
      <c r="H42" s="25">
        <f>H41+H40</f>
        <v>0</v>
      </c>
      <c r="I42" s="25">
        <f>I41+I40</f>
        <v>0</v>
      </c>
    </row>
  </sheetData>
  <mergeCells count="11">
    <mergeCell ref="F37:I39"/>
    <mergeCell ref="B1:I1"/>
    <mergeCell ref="B2:I2"/>
    <mergeCell ref="B5:C5"/>
    <mergeCell ref="B6:C7"/>
    <mergeCell ref="F8:I11"/>
    <mergeCell ref="F13:I15"/>
    <mergeCell ref="B16:C17"/>
    <mergeCell ref="F18:I20"/>
    <mergeCell ref="F24:I30"/>
    <mergeCell ref="F32:I3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29BFD-1EC2-4592-A485-13B8E5CFCF57}">
  <dimension ref="B1:I41"/>
  <sheetViews>
    <sheetView zoomScale="93" zoomScaleNormal="93" workbookViewId="0">
      <selection activeCell="C41" sqref="C41"/>
    </sheetView>
  </sheetViews>
  <sheetFormatPr baseColWidth="10" defaultColWidth="8.7109375" defaultRowHeight="15" x14ac:dyDescent="0.25"/>
  <cols>
    <col min="2" max="2" width="7.42578125" customWidth="1"/>
    <col min="3" max="3" width="75.140625" customWidth="1"/>
    <col min="4" max="4" width="13.28515625" bestFit="1" customWidth="1"/>
    <col min="5" max="9" width="16.28515625" customWidth="1"/>
  </cols>
  <sheetData>
    <row r="1" spans="2:9" ht="21" x14ac:dyDescent="0.35">
      <c r="B1" s="286" t="s">
        <v>52</v>
      </c>
      <c r="C1" s="286"/>
      <c r="D1" s="286"/>
      <c r="E1" s="286"/>
      <c r="F1" s="286"/>
      <c r="G1" s="286"/>
      <c r="H1" s="286"/>
      <c r="I1" s="286"/>
    </row>
    <row r="2" spans="2:9" ht="21" x14ac:dyDescent="0.35">
      <c r="B2" s="258" t="s">
        <v>0</v>
      </c>
      <c r="C2" s="258"/>
      <c r="D2" s="258"/>
      <c r="E2" s="258"/>
      <c r="F2" s="258"/>
      <c r="G2" s="258"/>
      <c r="H2" s="258"/>
      <c r="I2" s="258"/>
    </row>
    <row r="3" spans="2:9" ht="21" x14ac:dyDescent="0.35">
      <c r="B3" s="1"/>
      <c r="C3" s="1"/>
      <c r="D3" s="1"/>
      <c r="E3" s="1"/>
      <c r="F3" s="1"/>
      <c r="G3" s="1"/>
      <c r="H3" s="1"/>
      <c r="I3" s="1"/>
    </row>
    <row r="4" spans="2:9" ht="21" x14ac:dyDescent="0.25">
      <c r="C4" s="26"/>
      <c r="E4" s="26"/>
    </row>
    <row r="5" spans="2:9" ht="38.25" x14ac:dyDescent="0.25">
      <c r="B5" s="259" t="s">
        <v>1</v>
      </c>
      <c r="C5" s="260"/>
      <c r="D5" s="2" t="s">
        <v>2</v>
      </c>
      <c r="E5" s="2" t="s">
        <v>3</v>
      </c>
      <c r="F5" s="2" t="s">
        <v>47</v>
      </c>
      <c r="G5" s="2" t="s">
        <v>48</v>
      </c>
      <c r="H5" s="2" t="s">
        <v>49</v>
      </c>
      <c r="I5" s="2" t="s">
        <v>50</v>
      </c>
    </row>
    <row r="6" spans="2:9" x14ac:dyDescent="0.25">
      <c r="B6" s="261" t="s">
        <v>4</v>
      </c>
      <c r="C6" s="262"/>
      <c r="D6" s="4" t="s">
        <v>5</v>
      </c>
      <c r="E6" s="245">
        <v>45762</v>
      </c>
      <c r="F6" s="7"/>
      <c r="G6" s="7"/>
      <c r="H6" s="7"/>
      <c r="I6" s="7"/>
    </row>
    <row r="7" spans="2:9" x14ac:dyDescent="0.25">
      <c r="B7" s="263"/>
      <c r="C7" s="264"/>
      <c r="D7" s="56" t="s">
        <v>6</v>
      </c>
      <c r="E7" s="40"/>
      <c r="F7" s="7"/>
      <c r="G7" s="7"/>
      <c r="H7" s="7"/>
      <c r="I7" s="7"/>
    </row>
    <row r="8" spans="2:9" x14ac:dyDescent="0.25">
      <c r="B8" s="28"/>
      <c r="C8" s="8" t="s">
        <v>7</v>
      </c>
      <c r="E8" s="132"/>
      <c r="F8" s="265" t="s">
        <v>8</v>
      </c>
      <c r="G8" s="266"/>
      <c r="H8" s="266"/>
      <c r="I8" s="267"/>
    </row>
    <row r="9" spans="2:9" x14ac:dyDescent="0.25">
      <c r="B9" s="29"/>
      <c r="C9" t="s">
        <v>53</v>
      </c>
      <c r="E9" s="132"/>
      <c r="F9" s="265"/>
      <c r="G9" s="266"/>
      <c r="H9" s="266"/>
      <c r="I9" s="267"/>
    </row>
    <row r="10" spans="2:9" x14ac:dyDescent="0.25">
      <c r="B10" s="29"/>
      <c r="C10" t="s">
        <v>54</v>
      </c>
      <c r="E10" s="132"/>
      <c r="F10" s="265"/>
      <c r="G10" s="266"/>
      <c r="H10" s="266"/>
      <c r="I10" s="267"/>
    </row>
    <row r="11" spans="2:9" x14ac:dyDescent="0.25">
      <c r="B11" s="30"/>
      <c r="C11" s="9" t="s">
        <v>183</v>
      </c>
      <c r="D11" s="9"/>
      <c r="E11" s="133"/>
      <c r="F11" s="268"/>
      <c r="G11" s="269"/>
      <c r="H11" s="269"/>
      <c r="I11" s="270"/>
    </row>
    <row r="12" spans="2:9" x14ac:dyDescent="0.25">
      <c r="B12" s="10" t="s">
        <v>12</v>
      </c>
      <c r="C12" s="11"/>
      <c r="D12" s="11" t="s">
        <v>13</v>
      </c>
      <c r="E12" s="211">
        <v>45426</v>
      </c>
      <c r="F12" s="5"/>
      <c r="G12" s="5"/>
      <c r="H12" s="5"/>
      <c r="I12" s="5"/>
    </row>
    <row r="13" spans="2:9" x14ac:dyDescent="0.25">
      <c r="B13" s="28"/>
      <c r="C13" s="8" t="s">
        <v>55</v>
      </c>
      <c r="D13" s="8"/>
      <c r="E13" s="134"/>
      <c r="F13" s="271" t="s">
        <v>8</v>
      </c>
      <c r="G13" s="272"/>
      <c r="H13" s="272"/>
      <c r="I13" s="273"/>
    </row>
    <row r="14" spans="2:9" x14ac:dyDescent="0.25">
      <c r="B14" s="29"/>
      <c r="C14" t="s">
        <v>56</v>
      </c>
      <c r="E14" s="132"/>
      <c r="F14" s="265"/>
      <c r="G14" s="266"/>
      <c r="H14" s="266"/>
      <c r="I14" s="267"/>
    </row>
    <row r="15" spans="2:9" x14ac:dyDescent="0.25">
      <c r="B15" s="29"/>
      <c r="C15" t="s">
        <v>57</v>
      </c>
      <c r="E15" s="132"/>
      <c r="F15" s="265"/>
      <c r="G15" s="266"/>
      <c r="H15" s="266"/>
      <c r="I15" s="267"/>
    </row>
    <row r="16" spans="2:9" x14ac:dyDescent="0.25">
      <c r="B16" s="29"/>
      <c r="C16" t="s">
        <v>58</v>
      </c>
      <c r="E16" s="132"/>
      <c r="F16" s="265"/>
      <c r="G16" s="266"/>
      <c r="H16" s="266"/>
      <c r="I16" s="267"/>
    </row>
    <row r="17" spans="2:9" x14ac:dyDescent="0.25">
      <c r="B17" s="29"/>
      <c r="C17" t="s">
        <v>59</v>
      </c>
      <c r="E17" s="132"/>
      <c r="F17" s="265"/>
      <c r="G17" s="266"/>
      <c r="H17" s="266"/>
      <c r="I17" s="267"/>
    </row>
    <row r="18" spans="2:9" x14ac:dyDescent="0.25">
      <c r="B18" s="29"/>
      <c r="C18" t="s">
        <v>60</v>
      </c>
      <c r="E18" s="132"/>
      <c r="F18" s="265"/>
      <c r="G18" s="266"/>
      <c r="H18" s="266"/>
      <c r="I18" s="267"/>
    </row>
    <row r="19" spans="2:9" x14ac:dyDescent="0.25">
      <c r="B19" s="29"/>
      <c r="C19" t="s">
        <v>61</v>
      </c>
      <c r="E19" s="132"/>
      <c r="F19" s="265"/>
      <c r="G19" s="266"/>
      <c r="H19" s="266"/>
      <c r="I19" s="267"/>
    </row>
    <row r="20" spans="2:9" x14ac:dyDescent="0.25">
      <c r="B20" s="29"/>
      <c r="C20" t="s">
        <v>62</v>
      </c>
      <c r="E20" s="132"/>
      <c r="F20" s="265"/>
      <c r="G20" s="266"/>
      <c r="H20" s="266"/>
      <c r="I20" s="267"/>
    </row>
    <row r="21" spans="2:9" x14ac:dyDescent="0.25">
      <c r="B21" s="29"/>
      <c r="C21" t="s">
        <v>63</v>
      </c>
      <c r="E21" s="132"/>
      <c r="F21" s="265"/>
      <c r="G21" s="266"/>
      <c r="H21" s="266"/>
      <c r="I21" s="267"/>
    </row>
    <row r="22" spans="2:9" x14ac:dyDescent="0.25">
      <c r="B22" s="29"/>
      <c r="C22" t="s">
        <v>64</v>
      </c>
      <c r="E22" s="132"/>
      <c r="F22" s="265"/>
      <c r="G22" s="266"/>
      <c r="H22" s="266"/>
      <c r="I22" s="267"/>
    </row>
    <row r="23" spans="2:9" x14ac:dyDescent="0.25">
      <c r="B23" s="29"/>
      <c r="C23" t="s">
        <v>65</v>
      </c>
      <c r="E23" s="132"/>
      <c r="F23" s="265"/>
      <c r="G23" s="266"/>
      <c r="H23" s="266"/>
      <c r="I23" s="267"/>
    </row>
    <row r="24" spans="2:9" x14ac:dyDescent="0.25">
      <c r="B24" s="29"/>
      <c r="C24" t="s">
        <v>66</v>
      </c>
      <c r="E24" s="132"/>
      <c r="F24" s="265"/>
      <c r="G24" s="266"/>
      <c r="H24" s="266"/>
      <c r="I24" s="267"/>
    </row>
    <row r="25" spans="2:9" x14ac:dyDescent="0.25">
      <c r="B25" s="29"/>
      <c r="C25" t="s">
        <v>67</v>
      </c>
      <c r="E25" s="132"/>
      <c r="F25" s="265"/>
      <c r="G25" s="266"/>
      <c r="H25" s="266"/>
      <c r="I25" s="267"/>
    </row>
    <row r="26" spans="2:9" x14ac:dyDescent="0.25">
      <c r="B26" s="29"/>
      <c r="C26" t="s">
        <v>68</v>
      </c>
      <c r="E26" s="132"/>
      <c r="F26" s="265"/>
      <c r="G26" s="266"/>
      <c r="H26" s="266"/>
      <c r="I26" s="267"/>
    </row>
    <row r="27" spans="2:9" x14ac:dyDescent="0.25">
      <c r="B27" s="274" t="s">
        <v>17</v>
      </c>
      <c r="C27" s="275"/>
      <c r="D27" s="28" t="s">
        <v>18</v>
      </c>
      <c r="E27" s="212">
        <v>45635</v>
      </c>
      <c r="F27" s="7"/>
      <c r="G27" s="7"/>
      <c r="H27" s="7"/>
      <c r="I27" s="7"/>
    </row>
    <row r="28" spans="2:9" x14ac:dyDescent="0.25">
      <c r="B28" s="263"/>
      <c r="C28" s="264"/>
      <c r="D28" s="50" t="s">
        <v>19</v>
      </c>
      <c r="E28" s="40"/>
      <c r="F28" s="7"/>
      <c r="G28" s="7"/>
      <c r="H28" s="7"/>
      <c r="I28" s="7"/>
    </row>
    <row r="29" spans="2:9" x14ac:dyDescent="0.25">
      <c r="B29" s="28"/>
      <c r="C29" s="8" t="s">
        <v>69</v>
      </c>
      <c r="D29" s="8"/>
      <c r="E29" s="132"/>
      <c r="F29" s="285" t="s">
        <v>8</v>
      </c>
      <c r="G29" s="285"/>
      <c r="H29" s="285"/>
      <c r="I29" s="285"/>
    </row>
    <row r="30" spans="2:9" x14ac:dyDescent="0.25">
      <c r="B30" s="10" t="s">
        <v>23</v>
      </c>
      <c r="C30" s="11"/>
      <c r="D30" s="130" t="s">
        <v>30</v>
      </c>
      <c r="E30" s="213">
        <v>45551</v>
      </c>
      <c r="F30" s="5"/>
      <c r="G30" s="5"/>
      <c r="H30" s="5"/>
      <c r="I30" s="5"/>
    </row>
    <row r="31" spans="2:9" ht="45" x14ac:dyDescent="0.25">
      <c r="B31" s="121"/>
      <c r="C31" s="129" t="s">
        <v>182</v>
      </c>
      <c r="D31" s="51"/>
      <c r="E31" s="135"/>
      <c r="F31" s="285" t="s">
        <v>8</v>
      </c>
      <c r="G31" s="285"/>
      <c r="H31" s="285"/>
      <c r="I31" s="285"/>
    </row>
    <row r="32" spans="2:9" x14ac:dyDescent="0.25">
      <c r="B32" s="61" t="s">
        <v>29</v>
      </c>
      <c r="C32" s="62"/>
      <c r="D32" s="63" t="s">
        <v>30</v>
      </c>
      <c r="E32" s="214">
        <v>45386</v>
      </c>
      <c r="F32" s="131"/>
      <c r="G32" s="131"/>
      <c r="H32" s="131"/>
      <c r="I32" s="131"/>
    </row>
    <row r="33" spans="2:9" x14ac:dyDescent="0.25">
      <c r="B33" s="40"/>
      <c r="C33" s="52" t="s">
        <v>70</v>
      </c>
      <c r="D33" s="52"/>
      <c r="E33" s="136"/>
      <c r="F33" s="288" t="s">
        <v>8</v>
      </c>
      <c r="G33" s="289"/>
      <c r="H33" s="289"/>
      <c r="I33" s="289"/>
    </row>
    <row r="34" spans="2:9" x14ac:dyDescent="0.25">
      <c r="B34" s="215" t="s">
        <v>31</v>
      </c>
      <c r="C34" s="196"/>
      <c r="D34" s="216"/>
      <c r="E34" s="217" t="s">
        <v>192</v>
      </c>
      <c r="F34" s="246"/>
      <c r="G34" s="246"/>
      <c r="H34" s="246"/>
      <c r="I34" s="246"/>
    </row>
    <row r="35" spans="2:9" x14ac:dyDescent="0.25">
      <c r="B35" s="200" t="s">
        <v>39</v>
      </c>
      <c r="C35" s="199"/>
      <c r="D35" s="199" t="s">
        <v>32</v>
      </c>
      <c r="E35" s="200" t="s">
        <v>88</v>
      </c>
      <c r="F35" s="248"/>
      <c r="G35" s="248"/>
      <c r="H35" s="248"/>
      <c r="I35" s="248"/>
    </row>
    <row r="36" spans="2:9" x14ac:dyDescent="0.25">
      <c r="B36" s="60" t="s">
        <v>40</v>
      </c>
      <c r="C36" s="18"/>
      <c r="D36" s="18" t="s">
        <v>18</v>
      </c>
      <c r="E36" s="247">
        <v>2024</v>
      </c>
      <c r="F36" s="54"/>
      <c r="G36" s="5"/>
      <c r="H36" s="5"/>
      <c r="I36" s="5"/>
    </row>
    <row r="37" spans="2:9" x14ac:dyDescent="0.25">
      <c r="B37" s="44"/>
      <c r="C37" t="s">
        <v>71</v>
      </c>
      <c r="E37" s="132"/>
      <c r="F37" s="287" t="s">
        <v>8</v>
      </c>
      <c r="G37" s="287"/>
      <c r="H37" s="287"/>
      <c r="I37" s="287"/>
    </row>
    <row r="38" spans="2:9" x14ac:dyDescent="0.25">
      <c r="B38" s="45"/>
      <c r="C38" s="18" t="s">
        <v>72</v>
      </c>
      <c r="D38" s="18"/>
      <c r="E38" s="132"/>
      <c r="F38" s="287"/>
      <c r="G38" s="287"/>
      <c r="H38" s="287"/>
      <c r="I38" s="287"/>
    </row>
    <row r="39" spans="2:9" x14ac:dyDescent="0.25">
      <c r="E39" s="22" t="s">
        <v>44</v>
      </c>
      <c r="F39" s="23">
        <f>F6+F12+F27+F32+F35+F36+F7+F28+F30</f>
        <v>0</v>
      </c>
      <c r="G39" s="23">
        <f>G6+G12+G27+G32+G35+G36+G7+G28+G30</f>
        <v>0</v>
      </c>
      <c r="H39" s="23">
        <f>H6+H12+H27+H32+H35+H36+H7+H28+H30</f>
        <v>0</v>
      </c>
      <c r="I39" s="23">
        <f>I6+I12+I27+I32+I35+I36+I7+I28+I30</f>
        <v>0</v>
      </c>
    </row>
    <row r="40" spans="2:9" x14ac:dyDescent="0.25">
      <c r="E40" s="24" t="s">
        <v>45</v>
      </c>
      <c r="F40" s="55">
        <f>F39*0.2</f>
        <v>0</v>
      </c>
      <c r="G40" s="25">
        <f>G39*0.2</f>
        <v>0</v>
      </c>
      <c r="H40" s="25">
        <f>H39*0.2</f>
        <v>0</v>
      </c>
      <c r="I40" s="25">
        <f>I39*0.2</f>
        <v>0</v>
      </c>
    </row>
    <row r="41" spans="2:9" x14ac:dyDescent="0.25">
      <c r="E41" s="10" t="s">
        <v>46</v>
      </c>
      <c r="F41" s="55">
        <f>F40+F39</f>
        <v>0</v>
      </c>
      <c r="G41" s="25">
        <f>G40+G39</f>
        <v>0</v>
      </c>
      <c r="H41" s="25">
        <f>H40+H39</f>
        <v>0</v>
      </c>
      <c r="I41" s="25">
        <f>I40+I39</f>
        <v>0</v>
      </c>
    </row>
  </sheetData>
  <mergeCells count="11">
    <mergeCell ref="F37:I38"/>
    <mergeCell ref="B27:C28"/>
    <mergeCell ref="F29:I29"/>
    <mergeCell ref="F33:I33"/>
    <mergeCell ref="F13:I26"/>
    <mergeCell ref="F31:I31"/>
    <mergeCell ref="B1:I1"/>
    <mergeCell ref="B2:I2"/>
    <mergeCell ref="B5:C5"/>
    <mergeCell ref="B6:C7"/>
    <mergeCell ref="F8:I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4249F-6D99-4146-AFD1-0A070D32F604}">
  <dimension ref="B1:I32"/>
  <sheetViews>
    <sheetView workbookViewId="0">
      <selection activeCell="F31" sqref="F31"/>
    </sheetView>
  </sheetViews>
  <sheetFormatPr baseColWidth="10" defaultColWidth="11.42578125" defaultRowHeight="15" x14ac:dyDescent="0.25"/>
  <cols>
    <col min="2" max="2" width="7.42578125" customWidth="1"/>
    <col min="3" max="3" width="99.5703125" bestFit="1" customWidth="1"/>
    <col min="4" max="4" width="20.42578125" bestFit="1" customWidth="1"/>
    <col min="5" max="9" width="16.28515625" customWidth="1"/>
  </cols>
  <sheetData>
    <row r="1" spans="2:9" ht="21" x14ac:dyDescent="0.35">
      <c r="B1" s="258" t="s">
        <v>90</v>
      </c>
      <c r="C1" s="258"/>
      <c r="D1" s="258"/>
      <c r="E1" s="258"/>
      <c r="F1" s="258"/>
      <c r="G1" s="258"/>
      <c r="H1" s="258"/>
      <c r="I1" s="258"/>
    </row>
    <row r="2" spans="2:9" ht="21" x14ac:dyDescent="0.35">
      <c r="B2" s="258" t="s">
        <v>0</v>
      </c>
      <c r="C2" s="258"/>
      <c r="D2" s="258"/>
      <c r="E2" s="258"/>
      <c r="F2" s="258"/>
      <c r="G2" s="258"/>
      <c r="H2" s="258"/>
      <c r="I2" s="258"/>
    </row>
    <row r="3" spans="2:9" ht="21" x14ac:dyDescent="0.35">
      <c r="B3" s="1"/>
      <c r="C3" s="1"/>
      <c r="D3" s="1"/>
      <c r="E3" s="1"/>
      <c r="F3" s="1"/>
      <c r="G3" s="1"/>
      <c r="H3" s="1"/>
      <c r="I3" s="1"/>
    </row>
    <row r="4" spans="2:9" ht="21" x14ac:dyDescent="0.25">
      <c r="C4" s="26"/>
      <c r="E4" s="26"/>
    </row>
    <row r="5" spans="2:9" s="3" customFormat="1" ht="38.25" x14ac:dyDescent="0.2">
      <c r="B5" s="292" t="s">
        <v>1</v>
      </c>
      <c r="C5" s="292"/>
      <c r="D5" s="64" t="s">
        <v>2</v>
      </c>
      <c r="E5" s="2" t="s">
        <v>3</v>
      </c>
      <c r="F5" s="2" t="s">
        <v>47</v>
      </c>
      <c r="G5" s="2" t="s">
        <v>48</v>
      </c>
      <c r="H5" s="2" t="s">
        <v>49</v>
      </c>
      <c r="I5" s="2" t="s">
        <v>50</v>
      </c>
    </row>
    <row r="6" spans="2:9" x14ac:dyDescent="0.25">
      <c r="B6" s="261" t="s">
        <v>4</v>
      </c>
      <c r="C6" s="261"/>
      <c r="D6" s="6" t="s">
        <v>5</v>
      </c>
      <c r="E6" s="22">
        <v>2025</v>
      </c>
      <c r="F6" s="65"/>
      <c r="G6" s="15"/>
      <c r="H6" s="15"/>
      <c r="I6" s="15"/>
    </row>
    <row r="7" spans="2:9" x14ac:dyDescent="0.25">
      <c r="B7" s="261"/>
      <c r="C7" s="261"/>
      <c r="D7" s="6" t="s">
        <v>188</v>
      </c>
      <c r="E7" s="22">
        <v>2024</v>
      </c>
      <c r="F7" s="21"/>
      <c r="G7" s="16"/>
      <c r="H7" s="16"/>
      <c r="I7" s="16"/>
    </row>
    <row r="8" spans="2:9" x14ac:dyDescent="0.25">
      <c r="B8" s="28"/>
      <c r="C8" s="8" t="s">
        <v>73</v>
      </c>
      <c r="E8" s="132"/>
      <c r="F8" s="290" t="s">
        <v>8</v>
      </c>
      <c r="G8" s="290"/>
      <c r="H8" s="290"/>
      <c r="I8" s="290"/>
    </row>
    <row r="9" spans="2:9" x14ac:dyDescent="0.25">
      <c r="B9" s="29"/>
      <c r="C9" t="s">
        <v>74</v>
      </c>
      <c r="E9" s="132"/>
      <c r="F9" s="290"/>
      <c r="G9" s="290"/>
      <c r="H9" s="290"/>
      <c r="I9" s="290"/>
    </row>
    <row r="10" spans="2:9" x14ac:dyDescent="0.25">
      <c r="B10" s="29"/>
      <c r="C10" t="s">
        <v>75</v>
      </c>
      <c r="E10" s="132"/>
      <c r="F10" s="290"/>
      <c r="G10" s="290"/>
      <c r="H10" s="290"/>
      <c r="I10" s="290"/>
    </row>
    <row r="11" spans="2:9" x14ac:dyDescent="0.25">
      <c r="B11" s="30"/>
      <c r="C11" s="9" t="s">
        <v>76</v>
      </c>
      <c r="D11" s="9"/>
      <c r="E11" s="133"/>
      <c r="F11" s="290"/>
      <c r="G11" s="290"/>
      <c r="H11" s="290"/>
      <c r="I11" s="290"/>
    </row>
    <row r="12" spans="2:9" x14ac:dyDescent="0.25">
      <c r="B12" s="10" t="s">
        <v>12</v>
      </c>
      <c r="C12" s="11"/>
      <c r="D12" s="11" t="s">
        <v>13</v>
      </c>
      <c r="E12" s="10">
        <v>2024</v>
      </c>
      <c r="F12" s="5"/>
      <c r="G12" s="5"/>
      <c r="H12" s="5"/>
      <c r="I12" s="5"/>
    </row>
    <row r="13" spans="2:9" x14ac:dyDescent="0.25">
      <c r="B13" s="28"/>
      <c r="C13" s="8" t="s">
        <v>77</v>
      </c>
      <c r="D13" s="8"/>
      <c r="E13" s="134"/>
      <c r="F13" s="293" t="s">
        <v>8</v>
      </c>
      <c r="G13" s="293"/>
      <c r="H13" s="293"/>
      <c r="I13" s="293"/>
    </row>
    <row r="14" spans="2:9" x14ac:dyDescent="0.25">
      <c r="B14" s="29"/>
      <c r="C14" t="s">
        <v>78</v>
      </c>
      <c r="E14" s="132"/>
      <c r="F14" s="293"/>
      <c r="G14" s="293"/>
      <c r="H14" s="293"/>
      <c r="I14" s="293"/>
    </row>
    <row r="15" spans="2:9" x14ac:dyDescent="0.25">
      <c r="B15" s="29"/>
      <c r="C15" t="s">
        <v>79</v>
      </c>
      <c r="E15" s="132"/>
      <c r="F15" s="293"/>
      <c r="G15" s="293"/>
      <c r="H15" s="293"/>
      <c r="I15" s="293"/>
    </row>
    <row r="16" spans="2:9" ht="30" x14ac:dyDescent="0.25">
      <c r="B16" s="30"/>
      <c r="C16" s="72" t="s">
        <v>80</v>
      </c>
      <c r="D16" s="9"/>
      <c r="E16" s="133"/>
      <c r="F16" s="293"/>
      <c r="G16" s="293"/>
      <c r="H16" s="293"/>
      <c r="I16" s="293"/>
    </row>
    <row r="17" spans="2:9" x14ac:dyDescent="0.25">
      <c r="B17" s="29"/>
      <c r="C17" s="73" t="s">
        <v>81</v>
      </c>
      <c r="E17" s="132"/>
      <c r="F17" s="293"/>
      <c r="G17" s="293"/>
      <c r="H17" s="293"/>
      <c r="I17" s="293"/>
    </row>
    <row r="18" spans="2:9" x14ac:dyDescent="0.25">
      <c r="B18" s="274" t="s">
        <v>82</v>
      </c>
      <c r="C18" s="274"/>
      <c r="D18" s="12" t="s">
        <v>18</v>
      </c>
      <c r="E18" s="57">
        <v>2025</v>
      </c>
      <c r="F18" s="15"/>
      <c r="G18" s="15"/>
      <c r="H18" s="15"/>
      <c r="I18" s="15"/>
    </row>
    <row r="19" spans="2:9" x14ac:dyDescent="0.25">
      <c r="B19" s="274"/>
      <c r="C19" s="274"/>
      <c r="D19" s="13" t="s">
        <v>19</v>
      </c>
      <c r="E19" s="22">
        <v>2021</v>
      </c>
      <c r="F19" s="21"/>
      <c r="G19" s="16"/>
      <c r="H19" s="16"/>
      <c r="I19" s="16"/>
    </row>
    <row r="20" spans="2:9" x14ac:dyDescent="0.25">
      <c r="B20" s="28"/>
      <c r="C20" s="8" t="s">
        <v>83</v>
      </c>
      <c r="E20" s="132"/>
      <c r="F20" s="290" t="s">
        <v>8</v>
      </c>
      <c r="G20" s="290"/>
      <c r="H20" s="290"/>
      <c r="I20" s="290"/>
    </row>
    <row r="21" spans="2:9" x14ac:dyDescent="0.25">
      <c r="B21" s="29"/>
      <c r="C21" t="s">
        <v>84</v>
      </c>
      <c r="E21" s="132"/>
      <c r="F21" s="290"/>
      <c r="G21" s="290"/>
      <c r="H21" s="290"/>
      <c r="I21" s="290"/>
    </row>
    <row r="22" spans="2:9" x14ac:dyDescent="0.25">
      <c r="B22" s="29"/>
      <c r="C22" t="s">
        <v>85</v>
      </c>
      <c r="E22" s="132"/>
      <c r="F22" s="290"/>
      <c r="G22" s="290"/>
      <c r="H22" s="290"/>
      <c r="I22" s="290"/>
    </row>
    <row r="23" spans="2:9" x14ac:dyDescent="0.25">
      <c r="B23" s="30"/>
      <c r="C23" s="9" t="s">
        <v>86</v>
      </c>
      <c r="D23" s="9"/>
      <c r="E23" s="133"/>
      <c r="F23" s="290"/>
      <c r="G23" s="290"/>
      <c r="H23" s="290"/>
      <c r="I23" s="290"/>
    </row>
    <row r="24" spans="2:9" x14ac:dyDescent="0.25">
      <c r="B24" s="195" t="s">
        <v>29</v>
      </c>
      <c r="C24" s="196"/>
      <c r="D24" s="166" t="s">
        <v>87</v>
      </c>
      <c r="E24" s="180">
        <v>2025</v>
      </c>
      <c r="F24" s="197"/>
      <c r="G24" s="197"/>
      <c r="H24" s="197"/>
      <c r="I24" s="197"/>
    </row>
    <row r="25" spans="2:9" x14ac:dyDescent="0.25">
      <c r="B25" s="159" t="s">
        <v>31</v>
      </c>
      <c r="C25" s="160"/>
      <c r="D25" s="161" t="s">
        <v>87</v>
      </c>
      <c r="E25" s="162">
        <v>2025</v>
      </c>
      <c r="F25" s="66"/>
      <c r="G25" s="66"/>
      <c r="H25" s="66"/>
      <c r="I25" s="66"/>
    </row>
    <row r="26" spans="2:9" x14ac:dyDescent="0.25">
      <c r="B26" s="159" t="s">
        <v>39</v>
      </c>
      <c r="C26" s="163"/>
      <c r="D26" s="164" t="s">
        <v>87</v>
      </c>
      <c r="E26" s="165" t="s">
        <v>87</v>
      </c>
      <c r="F26" s="67"/>
      <c r="G26" s="68"/>
      <c r="H26" s="68"/>
      <c r="I26" s="69"/>
    </row>
    <row r="27" spans="2:9" x14ac:dyDescent="0.25">
      <c r="B27" s="10" t="s">
        <v>23</v>
      </c>
      <c r="C27" s="12"/>
      <c r="D27" s="12" t="s">
        <v>18</v>
      </c>
      <c r="E27" s="10">
        <v>2025</v>
      </c>
      <c r="F27" s="5"/>
      <c r="G27" s="5"/>
      <c r="H27" s="5"/>
      <c r="I27" s="5"/>
    </row>
    <row r="28" spans="2:9" x14ac:dyDescent="0.25">
      <c r="B28" s="28"/>
      <c r="C28" s="8" t="s">
        <v>89</v>
      </c>
      <c r="D28" s="8"/>
      <c r="E28" s="134"/>
      <c r="F28" s="291" t="s">
        <v>8</v>
      </c>
      <c r="G28" s="291"/>
      <c r="H28" s="291"/>
      <c r="I28" s="291"/>
    </row>
    <row r="29" spans="2:9" x14ac:dyDescent="0.25">
      <c r="B29" s="198" t="s">
        <v>40</v>
      </c>
      <c r="C29" s="199"/>
      <c r="D29" s="199" t="s">
        <v>88</v>
      </c>
      <c r="E29" s="200"/>
      <c r="F29" s="201"/>
      <c r="G29" s="87"/>
      <c r="H29" s="87"/>
      <c r="I29" s="87"/>
    </row>
    <row r="30" spans="2:9" x14ac:dyDescent="0.25">
      <c r="E30" s="10" t="s">
        <v>44</v>
      </c>
      <c r="F30" s="189">
        <f>F6+F7+F12+F18+F19+F27</f>
        <v>0</v>
      </c>
      <c r="G30" s="189">
        <f t="shared" ref="G30:I30" si="0">G6+G7+G12+G18+G19+G27</f>
        <v>0</v>
      </c>
      <c r="H30" s="189">
        <f t="shared" si="0"/>
        <v>0</v>
      </c>
      <c r="I30" s="189">
        <f t="shared" si="0"/>
        <v>0</v>
      </c>
    </row>
    <row r="31" spans="2:9" x14ac:dyDescent="0.25">
      <c r="E31" s="74" t="s">
        <v>45</v>
      </c>
      <c r="F31" s="70">
        <f>F30*0.2</f>
        <v>0</v>
      </c>
      <c r="G31" s="70">
        <f t="shared" ref="G31:I31" si="1">G30*0.2</f>
        <v>0</v>
      </c>
      <c r="H31" s="70">
        <f t="shared" si="1"/>
        <v>0</v>
      </c>
      <c r="I31" s="70">
        <f t="shared" si="1"/>
        <v>0</v>
      </c>
    </row>
    <row r="32" spans="2:9" x14ac:dyDescent="0.25">
      <c r="E32" s="24" t="s">
        <v>46</v>
      </c>
      <c r="F32" s="71">
        <f>F31+F30</f>
        <v>0</v>
      </c>
      <c r="G32" s="71">
        <f>G31+G30</f>
        <v>0</v>
      </c>
      <c r="H32" s="71">
        <f>H31+H30</f>
        <v>0</v>
      </c>
      <c r="I32" s="71">
        <f>I31+I30</f>
        <v>0</v>
      </c>
    </row>
  </sheetData>
  <mergeCells count="9">
    <mergeCell ref="B18:C19"/>
    <mergeCell ref="F20:I23"/>
    <mergeCell ref="F28:I28"/>
    <mergeCell ref="B1:I1"/>
    <mergeCell ref="B2:I2"/>
    <mergeCell ref="B5:C5"/>
    <mergeCell ref="B6:C7"/>
    <mergeCell ref="F8:I11"/>
    <mergeCell ref="F13:I1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7044C-C568-4F2F-9C5F-9249569E9FD8}">
  <dimension ref="B1:I38"/>
  <sheetViews>
    <sheetView workbookViewId="0">
      <selection activeCell="F36" sqref="F36:I36"/>
    </sheetView>
  </sheetViews>
  <sheetFormatPr baseColWidth="10" defaultColWidth="11.42578125" defaultRowHeight="15" x14ac:dyDescent="0.25"/>
  <cols>
    <col min="2" max="2" width="7.42578125" customWidth="1"/>
    <col min="3" max="3" width="82.7109375" bestFit="1" customWidth="1"/>
    <col min="4" max="4" width="20" bestFit="1" customWidth="1"/>
    <col min="5" max="9" width="16.28515625" customWidth="1"/>
  </cols>
  <sheetData>
    <row r="1" spans="2:9" ht="21" x14ac:dyDescent="0.35">
      <c r="B1" s="258" t="s">
        <v>112</v>
      </c>
      <c r="C1" s="258"/>
      <c r="D1" s="258"/>
      <c r="E1" s="258"/>
      <c r="F1" s="258"/>
      <c r="G1" s="258"/>
      <c r="H1" s="258"/>
      <c r="I1" s="258"/>
    </row>
    <row r="2" spans="2:9" ht="21" x14ac:dyDescent="0.35">
      <c r="B2" s="258" t="s">
        <v>0</v>
      </c>
      <c r="C2" s="258"/>
      <c r="D2" s="258"/>
      <c r="E2" s="258"/>
      <c r="F2" s="258"/>
      <c r="G2" s="258"/>
      <c r="H2" s="258"/>
      <c r="I2" s="258"/>
    </row>
    <row r="3" spans="2:9" ht="21" x14ac:dyDescent="0.35">
      <c r="B3" s="1"/>
      <c r="C3" s="1"/>
      <c r="D3" s="1"/>
      <c r="E3" s="1"/>
      <c r="F3" s="1"/>
      <c r="G3" s="1"/>
      <c r="H3" s="1"/>
      <c r="I3" s="1"/>
    </row>
    <row r="4" spans="2:9" ht="21" x14ac:dyDescent="0.25">
      <c r="C4" s="75"/>
      <c r="E4" s="75"/>
    </row>
    <row r="5" spans="2:9" s="3" customFormat="1" ht="38.25" x14ac:dyDescent="0.2">
      <c r="B5" s="259" t="s">
        <v>1</v>
      </c>
      <c r="C5" s="260"/>
      <c r="D5" s="2" t="s">
        <v>2</v>
      </c>
      <c r="E5" s="2" t="s">
        <v>3</v>
      </c>
      <c r="F5" s="2" t="s">
        <v>47</v>
      </c>
      <c r="G5" s="2" t="s">
        <v>48</v>
      </c>
      <c r="H5" s="2" t="s">
        <v>49</v>
      </c>
      <c r="I5" s="2" t="s">
        <v>50</v>
      </c>
    </row>
    <row r="6" spans="2:9" x14ac:dyDescent="0.25">
      <c r="B6" s="294" t="s">
        <v>4</v>
      </c>
      <c r="C6" s="295"/>
      <c r="D6" s="76" t="s">
        <v>5</v>
      </c>
      <c r="E6" s="138">
        <v>2025</v>
      </c>
      <c r="F6" s="15"/>
      <c r="G6" s="15"/>
      <c r="H6" s="15"/>
      <c r="I6" s="15"/>
    </row>
    <row r="7" spans="2:9" x14ac:dyDescent="0.25">
      <c r="B7" s="296"/>
      <c r="C7" s="297"/>
      <c r="D7" s="77" t="s">
        <v>6</v>
      </c>
      <c r="E7" s="85">
        <v>2024</v>
      </c>
      <c r="F7" s="21"/>
      <c r="G7" s="16"/>
      <c r="H7" s="16"/>
      <c r="I7" s="16"/>
    </row>
    <row r="8" spans="2:9" x14ac:dyDescent="0.25">
      <c r="B8" s="298" t="s">
        <v>91</v>
      </c>
      <c r="C8" s="299"/>
      <c r="E8" s="139"/>
      <c r="F8" s="290" t="s">
        <v>8</v>
      </c>
      <c r="G8" s="290"/>
      <c r="H8" s="290"/>
      <c r="I8" s="290"/>
    </row>
    <row r="9" spans="2:9" x14ac:dyDescent="0.25">
      <c r="B9" s="300" t="s">
        <v>92</v>
      </c>
      <c r="C9" s="301"/>
      <c r="E9" s="139"/>
      <c r="F9" s="290"/>
      <c r="G9" s="290"/>
      <c r="H9" s="290"/>
      <c r="I9" s="290"/>
    </row>
    <row r="10" spans="2:9" x14ac:dyDescent="0.25">
      <c r="B10" s="300" t="s">
        <v>93</v>
      </c>
      <c r="C10" s="301"/>
      <c r="E10" s="139"/>
      <c r="F10" s="290"/>
      <c r="G10" s="290"/>
      <c r="H10" s="290"/>
      <c r="I10" s="290"/>
    </row>
    <row r="11" spans="2:9" ht="30" customHeight="1" x14ac:dyDescent="0.25">
      <c r="B11" s="302" t="s">
        <v>184</v>
      </c>
      <c r="C11" s="303"/>
      <c r="D11" s="9"/>
      <c r="E11" s="140"/>
      <c r="F11" s="290"/>
      <c r="G11" s="290"/>
      <c r="H11" s="290"/>
      <c r="I11" s="290"/>
    </row>
    <row r="12" spans="2:9" x14ac:dyDescent="0.25">
      <c r="B12" s="79" t="s">
        <v>12</v>
      </c>
      <c r="C12" s="79"/>
      <c r="D12" s="11" t="s">
        <v>13</v>
      </c>
      <c r="E12" s="79">
        <v>2025</v>
      </c>
      <c r="F12" s="5"/>
      <c r="G12" s="5"/>
      <c r="H12" s="5"/>
      <c r="I12" s="5"/>
    </row>
    <row r="13" spans="2:9" x14ac:dyDescent="0.25">
      <c r="B13" s="298" t="s">
        <v>185</v>
      </c>
      <c r="C13" s="299"/>
      <c r="D13" s="8"/>
      <c r="E13" s="141"/>
      <c r="F13" s="290" t="s">
        <v>8</v>
      </c>
      <c r="G13" s="290"/>
      <c r="H13" s="290"/>
      <c r="I13" s="290"/>
    </row>
    <row r="14" spans="2:9" x14ac:dyDescent="0.25">
      <c r="B14" s="300" t="s">
        <v>94</v>
      </c>
      <c r="C14" s="301"/>
      <c r="E14" s="139"/>
      <c r="F14" s="290"/>
      <c r="G14" s="290"/>
      <c r="H14" s="290"/>
      <c r="I14" s="290"/>
    </row>
    <row r="15" spans="2:9" x14ac:dyDescent="0.25">
      <c r="B15" s="300" t="s">
        <v>95</v>
      </c>
      <c r="C15" s="301"/>
      <c r="E15" s="139"/>
      <c r="F15" s="290"/>
      <c r="G15" s="290"/>
      <c r="H15" s="290"/>
      <c r="I15" s="290"/>
    </row>
    <row r="16" spans="2:9" x14ac:dyDescent="0.25">
      <c r="B16" s="300" t="s">
        <v>96</v>
      </c>
      <c r="C16" s="301"/>
      <c r="E16" s="139"/>
      <c r="F16" s="290"/>
      <c r="G16" s="290"/>
      <c r="H16" s="290"/>
      <c r="I16" s="290"/>
    </row>
    <row r="17" spans="2:9" ht="45.6" customHeight="1" x14ac:dyDescent="0.25">
      <c r="B17" s="302" t="s">
        <v>180</v>
      </c>
      <c r="C17" s="303"/>
      <c r="D17" s="9"/>
      <c r="E17" s="140"/>
      <c r="F17" s="290"/>
      <c r="G17" s="290"/>
      <c r="H17" s="290"/>
      <c r="I17" s="290"/>
    </row>
    <row r="18" spans="2:9" x14ac:dyDescent="0.25">
      <c r="B18" s="312" t="s">
        <v>17</v>
      </c>
      <c r="C18" s="313"/>
      <c r="D18" s="80" t="s">
        <v>97</v>
      </c>
      <c r="E18" s="81">
        <v>2025</v>
      </c>
      <c r="F18" s="15"/>
      <c r="G18" s="15"/>
      <c r="H18" s="15"/>
      <c r="I18" s="15"/>
    </row>
    <row r="19" spans="2:9" x14ac:dyDescent="0.25">
      <c r="B19" s="296"/>
      <c r="C19" s="297"/>
      <c r="D19" s="77" t="s">
        <v>98</v>
      </c>
      <c r="E19" s="85">
        <v>2023</v>
      </c>
      <c r="F19" s="21"/>
      <c r="G19" s="16"/>
      <c r="H19" s="16"/>
      <c r="I19" s="16"/>
    </row>
    <row r="20" spans="2:9" ht="14.45" customHeight="1" x14ac:dyDescent="0.25">
      <c r="B20" s="314" t="s">
        <v>99</v>
      </c>
      <c r="C20" s="299"/>
      <c r="D20" s="78"/>
      <c r="E20" s="139"/>
      <c r="F20" s="287" t="s">
        <v>8</v>
      </c>
      <c r="G20" s="287"/>
      <c r="H20" s="287"/>
      <c r="I20" s="287"/>
    </row>
    <row r="21" spans="2:9" ht="14.45" customHeight="1" x14ac:dyDescent="0.25">
      <c r="B21" s="316" t="s">
        <v>100</v>
      </c>
      <c r="C21" s="301"/>
      <c r="D21" s="78"/>
      <c r="E21" s="139"/>
      <c r="F21" s="287"/>
      <c r="G21" s="287"/>
      <c r="H21" s="287"/>
      <c r="I21" s="287"/>
    </row>
    <row r="22" spans="2:9" ht="14.45" customHeight="1" x14ac:dyDescent="0.25">
      <c r="B22" s="316" t="s">
        <v>101</v>
      </c>
      <c r="C22" s="301"/>
      <c r="D22" s="78"/>
      <c r="E22" s="139"/>
      <c r="F22" s="287"/>
      <c r="G22" s="287"/>
      <c r="H22" s="287"/>
      <c r="I22" s="287"/>
    </row>
    <row r="23" spans="2:9" ht="14.45" customHeight="1" x14ac:dyDescent="0.25">
      <c r="B23" s="316" t="s">
        <v>102</v>
      </c>
      <c r="C23" s="301"/>
      <c r="D23" s="78"/>
      <c r="E23" s="139"/>
      <c r="F23" s="287"/>
      <c r="G23" s="287"/>
      <c r="H23" s="287"/>
      <c r="I23" s="287"/>
    </row>
    <row r="24" spans="2:9" ht="14.45" customHeight="1" x14ac:dyDescent="0.25">
      <c r="B24" s="316" t="s">
        <v>103</v>
      </c>
      <c r="C24" s="301"/>
      <c r="D24" s="78"/>
      <c r="E24" s="139"/>
      <c r="F24" s="287"/>
      <c r="G24" s="287"/>
      <c r="H24" s="287"/>
      <c r="I24" s="287"/>
    </row>
    <row r="25" spans="2:9" ht="14.45" customHeight="1" x14ac:dyDescent="0.25">
      <c r="B25" s="316" t="s">
        <v>104</v>
      </c>
      <c r="C25" s="301"/>
      <c r="D25" s="78"/>
      <c r="E25" s="139"/>
      <c r="F25" s="287"/>
      <c r="G25" s="287"/>
      <c r="H25" s="287"/>
      <c r="I25" s="287"/>
    </row>
    <row r="26" spans="2:9" ht="14.45" customHeight="1" x14ac:dyDescent="0.25">
      <c r="B26" s="317" t="s">
        <v>105</v>
      </c>
      <c r="C26" s="318"/>
      <c r="D26" s="78"/>
      <c r="E26" s="139"/>
      <c r="F26" s="315"/>
      <c r="G26" s="315"/>
      <c r="H26" s="315"/>
      <c r="I26" s="315"/>
    </row>
    <row r="27" spans="2:9" x14ac:dyDescent="0.25">
      <c r="B27" s="81" t="s">
        <v>107</v>
      </c>
      <c r="C27" s="80"/>
      <c r="D27" s="80" t="s">
        <v>97</v>
      </c>
      <c r="E27" s="81">
        <v>2025</v>
      </c>
      <c r="F27" s="82"/>
      <c r="G27" s="82"/>
      <c r="H27" s="82"/>
      <c r="I27" s="82"/>
    </row>
    <row r="28" spans="2:9" x14ac:dyDescent="0.25">
      <c r="B28" s="304" t="s">
        <v>108</v>
      </c>
      <c r="C28" s="305"/>
      <c r="D28" s="83"/>
      <c r="E28" s="142"/>
      <c r="F28" s="306" t="s">
        <v>8</v>
      </c>
      <c r="G28" s="307"/>
      <c r="H28" s="307"/>
      <c r="I28" s="308"/>
    </row>
    <row r="29" spans="2:9" x14ac:dyDescent="0.25">
      <c r="B29" s="84" t="s">
        <v>29</v>
      </c>
      <c r="C29" s="85"/>
      <c r="D29" s="86" t="s">
        <v>30</v>
      </c>
      <c r="E29" s="79">
        <v>2025</v>
      </c>
      <c r="F29" s="82"/>
      <c r="G29" s="82"/>
      <c r="H29" s="82"/>
      <c r="I29" s="82"/>
    </row>
    <row r="30" spans="2:9" x14ac:dyDescent="0.25">
      <c r="B30" s="304" t="s">
        <v>109</v>
      </c>
      <c r="C30" s="309"/>
      <c r="D30" s="78"/>
      <c r="E30" s="143"/>
      <c r="F30" s="306" t="s">
        <v>8</v>
      </c>
      <c r="G30" s="307"/>
      <c r="H30" s="307"/>
      <c r="I30" s="308"/>
    </row>
    <row r="31" spans="2:9" x14ac:dyDescent="0.25">
      <c r="B31" s="310" t="s">
        <v>31</v>
      </c>
      <c r="C31" s="311"/>
      <c r="D31" s="166" t="s">
        <v>106</v>
      </c>
      <c r="E31" s="167" t="s">
        <v>106</v>
      </c>
      <c r="F31" s="87"/>
      <c r="G31" s="87"/>
      <c r="H31" s="87"/>
      <c r="I31" s="87"/>
    </row>
    <row r="32" spans="2:9" x14ac:dyDescent="0.25">
      <c r="B32" s="310" t="s">
        <v>39</v>
      </c>
      <c r="C32" s="321"/>
      <c r="D32" s="164" t="s">
        <v>106</v>
      </c>
      <c r="E32" s="168" t="s">
        <v>106</v>
      </c>
      <c r="F32" s="67"/>
      <c r="G32" s="68"/>
      <c r="H32" s="68"/>
      <c r="I32" s="69"/>
    </row>
    <row r="33" spans="2:9" x14ac:dyDescent="0.25">
      <c r="B33" s="322" t="s">
        <v>40</v>
      </c>
      <c r="C33" s="323"/>
      <c r="D33" s="53" t="s">
        <v>30</v>
      </c>
      <c r="E33" s="144">
        <v>2025</v>
      </c>
      <c r="F33" s="5"/>
      <c r="G33" s="5"/>
      <c r="H33" s="5"/>
      <c r="I33" s="5"/>
    </row>
    <row r="34" spans="2:9" x14ac:dyDescent="0.25">
      <c r="B34" s="324" t="s">
        <v>110</v>
      </c>
      <c r="C34" s="324"/>
      <c r="D34" s="11"/>
      <c r="E34" s="79"/>
      <c r="F34" s="325" t="s">
        <v>8</v>
      </c>
      <c r="G34" s="326"/>
      <c r="H34" s="326"/>
      <c r="I34" s="327"/>
    </row>
    <row r="35" spans="2:9" x14ac:dyDescent="0.25">
      <c r="B35" s="319" t="s">
        <v>111</v>
      </c>
      <c r="C35" s="320"/>
      <c r="D35" s="11"/>
      <c r="E35" s="79"/>
      <c r="F35" s="328"/>
      <c r="G35" s="329"/>
      <c r="H35" s="329"/>
      <c r="I35" s="330"/>
    </row>
    <row r="36" spans="2:9" x14ac:dyDescent="0.25">
      <c r="E36" s="74" t="s">
        <v>44</v>
      </c>
      <c r="F36" s="70">
        <f>F33+F29+F27+F19+F18+F12+F7+F6</f>
        <v>0</v>
      </c>
      <c r="G36" s="70">
        <f t="shared" ref="G36:I36" si="0">G33+G29+G27+G19+G18+G12+G7+G6</f>
        <v>0</v>
      </c>
      <c r="H36" s="70">
        <f t="shared" si="0"/>
        <v>0</v>
      </c>
      <c r="I36" s="70">
        <f t="shared" si="0"/>
        <v>0</v>
      </c>
    </row>
    <row r="37" spans="2:9" x14ac:dyDescent="0.25">
      <c r="E37" s="24" t="s">
        <v>45</v>
      </c>
      <c r="F37" s="70">
        <f>F36*0.2</f>
        <v>0</v>
      </c>
      <c r="G37" s="70">
        <f t="shared" ref="G37:I37" si="1">G36*0.2</f>
        <v>0</v>
      </c>
      <c r="H37" s="70">
        <f t="shared" si="1"/>
        <v>0</v>
      </c>
      <c r="I37" s="70">
        <f t="shared" si="1"/>
        <v>0</v>
      </c>
    </row>
    <row r="38" spans="2:9" x14ac:dyDescent="0.25">
      <c r="E38" s="10" t="s">
        <v>46</v>
      </c>
      <c r="F38" s="71">
        <f>F37+F36</f>
        <v>0</v>
      </c>
      <c r="G38" s="71">
        <f>G37+G36</f>
        <v>0</v>
      </c>
      <c r="H38" s="71">
        <f>H37+H36</f>
        <v>0</v>
      </c>
      <c r="I38" s="71">
        <f>I37+I36</f>
        <v>0</v>
      </c>
    </row>
  </sheetData>
  <mergeCells count="34">
    <mergeCell ref="B35:C35"/>
    <mergeCell ref="B32:C32"/>
    <mergeCell ref="B33:C33"/>
    <mergeCell ref="B34:C34"/>
    <mergeCell ref="F34:I35"/>
    <mergeCell ref="B28:C28"/>
    <mergeCell ref="F28:I28"/>
    <mergeCell ref="B30:C30"/>
    <mergeCell ref="B31:C31"/>
    <mergeCell ref="B18:C19"/>
    <mergeCell ref="B20:C20"/>
    <mergeCell ref="F20:I26"/>
    <mergeCell ref="B21:C21"/>
    <mergeCell ref="B22:C22"/>
    <mergeCell ref="B23:C23"/>
    <mergeCell ref="B24:C24"/>
    <mergeCell ref="B25:C25"/>
    <mergeCell ref="B26:C26"/>
    <mergeCell ref="F30:I30"/>
    <mergeCell ref="B13:C13"/>
    <mergeCell ref="F13:I17"/>
    <mergeCell ref="B14:C14"/>
    <mergeCell ref="B15:C15"/>
    <mergeCell ref="B16:C16"/>
    <mergeCell ref="B17:C17"/>
    <mergeCell ref="B1:I1"/>
    <mergeCell ref="B2:I2"/>
    <mergeCell ref="B5:C5"/>
    <mergeCell ref="B6:C7"/>
    <mergeCell ref="B8:C8"/>
    <mergeCell ref="F8:I11"/>
    <mergeCell ref="B9:C9"/>
    <mergeCell ref="B10:C10"/>
    <mergeCell ref="B11:C1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0DC9C-D035-4896-9C41-40C5CC480D76}">
  <dimension ref="B1:I45"/>
  <sheetViews>
    <sheetView topLeftCell="A5" workbookViewId="0">
      <selection activeCell="F40" sqref="F40:I40"/>
    </sheetView>
  </sheetViews>
  <sheetFormatPr baseColWidth="10" defaultColWidth="11.42578125" defaultRowHeight="15" x14ac:dyDescent="0.25"/>
  <cols>
    <col min="2" max="2" width="7.42578125" customWidth="1"/>
    <col min="3" max="3" width="75" customWidth="1"/>
    <col min="4" max="4" width="20" bestFit="1" customWidth="1"/>
    <col min="5" max="5" width="23.28515625" bestFit="1" customWidth="1"/>
    <col min="6" max="9" width="16.28515625" customWidth="1"/>
  </cols>
  <sheetData>
    <row r="1" spans="2:9" ht="21" x14ac:dyDescent="0.35">
      <c r="B1" s="331" t="s">
        <v>136</v>
      </c>
      <c r="C1" s="331"/>
      <c r="D1" s="331"/>
      <c r="E1" s="331"/>
      <c r="F1" s="331"/>
      <c r="G1" s="331"/>
      <c r="H1" s="331"/>
      <c r="I1" s="331"/>
    </row>
    <row r="2" spans="2:9" ht="21" x14ac:dyDescent="0.35">
      <c r="B2" s="258" t="s">
        <v>0</v>
      </c>
      <c r="C2" s="258"/>
      <c r="D2" s="258"/>
      <c r="E2" s="258"/>
      <c r="F2" s="258"/>
      <c r="G2" s="258"/>
      <c r="H2" s="258"/>
      <c r="I2" s="258"/>
    </row>
    <row r="3" spans="2:9" ht="21" x14ac:dyDescent="0.35">
      <c r="B3" s="1"/>
      <c r="C3" s="1"/>
      <c r="D3" s="1"/>
      <c r="E3" s="1"/>
      <c r="F3" s="1"/>
      <c r="G3" s="1"/>
      <c r="H3" s="1"/>
      <c r="I3" s="1"/>
    </row>
    <row r="4" spans="2:9" ht="21" x14ac:dyDescent="0.25">
      <c r="C4" s="26"/>
      <c r="E4" s="26"/>
    </row>
    <row r="5" spans="2:9" s="3" customFormat="1" ht="38.25" x14ac:dyDescent="0.2">
      <c r="B5" s="259" t="s">
        <v>1</v>
      </c>
      <c r="C5" s="260"/>
      <c r="D5" s="2" t="s">
        <v>2</v>
      </c>
      <c r="E5" s="2" t="s">
        <v>3</v>
      </c>
      <c r="F5" s="2" t="s">
        <v>47</v>
      </c>
      <c r="G5" s="2" t="s">
        <v>48</v>
      </c>
      <c r="H5" s="2" t="s">
        <v>49</v>
      </c>
      <c r="I5" s="2" t="s">
        <v>50</v>
      </c>
    </row>
    <row r="6" spans="2:9" x14ac:dyDescent="0.25">
      <c r="B6" s="332" t="s">
        <v>4</v>
      </c>
      <c r="C6" s="333"/>
      <c r="D6" s="89" t="s">
        <v>5</v>
      </c>
      <c r="E6" s="74">
        <v>2025</v>
      </c>
      <c r="F6" s="65"/>
      <c r="G6" s="15"/>
      <c r="H6" s="15"/>
      <c r="I6" s="15"/>
    </row>
    <row r="7" spans="2:9" x14ac:dyDescent="0.25">
      <c r="B7" s="263"/>
      <c r="C7" s="264"/>
      <c r="D7" s="6" t="s">
        <v>6</v>
      </c>
      <c r="E7" s="22">
        <v>2022</v>
      </c>
      <c r="F7" s="21"/>
      <c r="G7" s="16"/>
      <c r="H7" s="16"/>
      <c r="I7" s="16"/>
    </row>
    <row r="8" spans="2:9" x14ac:dyDescent="0.25">
      <c r="B8" s="28"/>
      <c r="C8" s="8" t="s">
        <v>73</v>
      </c>
      <c r="E8" s="132"/>
      <c r="F8" s="290" t="s">
        <v>8</v>
      </c>
      <c r="G8" s="290"/>
      <c r="H8" s="290"/>
      <c r="I8" s="290"/>
    </row>
    <row r="9" spans="2:9" x14ac:dyDescent="0.25">
      <c r="B9" s="29"/>
      <c r="C9" t="s">
        <v>113</v>
      </c>
      <c r="E9" s="132"/>
      <c r="F9" s="290"/>
      <c r="G9" s="290"/>
      <c r="H9" s="290"/>
      <c r="I9" s="290"/>
    </row>
    <row r="10" spans="2:9" x14ac:dyDescent="0.25">
      <c r="B10" s="29"/>
      <c r="C10" t="s">
        <v>114</v>
      </c>
      <c r="E10" s="132"/>
      <c r="F10" s="290"/>
      <c r="G10" s="290"/>
      <c r="H10" s="290"/>
      <c r="I10" s="290"/>
    </row>
    <row r="11" spans="2:9" x14ac:dyDescent="0.25">
      <c r="B11" s="30"/>
      <c r="C11" s="9" t="s">
        <v>76</v>
      </c>
      <c r="D11" s="9"/>
      <c r="E11" s="133"/>
      <c r="F11" s="334"/>
      <c r="G11" s="334"/>
      <c r="H11" s="334"/>
      <c r="I11" s="334"/>
    </row>
    <row r="12" spans="2:9" x14ac:dyDescent="0.25">
      <c r="B12" s="224"/>
      <c r="C12" s="225" t="s">
        <v>193</v>
      </c>
      <c r="D12" s="225"/>
      <c r="E12" s="226" t="s">
        <v>194</v>
      </c>
      <c r="F12" s="227"/>
      <c r="G12" s="227"/>
      <c r="H12" s="227"/>
      <c r="I12" s="227"/>
    </row>
    <row r="13" spans="2:9" x14ac:dyDescent="0.25">
      <c r="B13" s="10" t="s">
        <v>12</v>
      </c>
      <c r="C13" s="11"/>
      <c r="D13" s="11" t="s">
        <v>13</v>
      </c>
      <c r="E13" s="10">
        <v>2023</v>
      </c>
      <c r="F13" s="5"/>
      <c r="G13" s="5"/>
      <c r="H13" s="5"/>
      <c r="I13" s="5"/>
    </row>
    <row r="14" spans="2:9" x14ac:dyDescent="0.25">
      <c r="B14" s="28"/>
      <c r="C14" s="8" t="s">
        <v>115</v>
      </c>
      <c r="D14" s="8"/>
      <c r="E14" s="134"/>
      <c r="F14" s="290" t="s">
        <v>8</v>
      </c>
      <c r="G14" s="290"/>
      <c r="H14" s="290"/>
      <c r="I14" s="290"/>
    </row>
    <row r="15" spans="2:9" x14ac:dyDescent="0.25">
      <c r="B15" s="29"/>
      <c r="C15" t="s">
        <v>116</v>
      </c>
      <c r="E15" s="132"/>
      <c r="F15" s="290"/>
      <c r="G15" s="290"/>
      <c r="H15" s="290"/>
      <c r="I15" s="290"/>
    </row>
    <row r="16" spans="2:9" x14ac:dyDescent="0.25">
      <c r="B16" s="30"/>
      <c r="C16" s="72" t="s">
        <v>117</v>
      </c>
      <c r="D16" s="9"/>
      <c r="E16" s="133"/>
      <c r="F16" s="290"/>
      <c r="G16" s="290"/>
      <c r="H16" s="290"/>
      <c r="I16" s="290"/>
    </row>
    <row r="17" spans="2:9" x14ac:dyDescent="0.25">
      <c r="B17" s="274" t="s">
        <v>17</v>
      </c>
      <c r="C17" s="275"/>
      <c r="D17" s="12" t="s">
        <v>97</v>
      </c>
      <c r="E17" s="57">
        <v>2025</v>
      </c>
      <c r="F17" s="15"/>
      <c r="G17" s="15"/>
      <c r="H17" s="15"/>
      <c r="I17" s="15"/>
    </row>
    <row r="18" spans="2:9" x14ac:dyDescent="0.25">
      <c r="B18" s="263"/>
      <c r="C18" s="264"/>
      <c r="D18" s="6" t="s">
        <v>98</v>
      </c>
      <c r="E18" s="22">
        <v>2024</v>
      </c>
      <c r="F18" s="21"/>
      <c r="G18" s="16"/>
      <c r="H18" s="16"/>
      <c r="I18" s="16"/>
    </row>
    <row r="19" spans="2:9" ht="14.45" customHeight="1" x14ac:dyDescent="0.25">
      <c r="B19" s="44"/>
      <c r="C19" t="s">
        <v>118</v>
      </c>
      <c r="E19" s="132"/>
      <c r="F19" s="287" t="s">
        <v>8</v>
      </c>
      <c r="G19" s="287"/>
      <c r="H19" s="287"/>
      <c r="I19" s="287"/>
    </row>
    <row r="20" spans="2:9" ht="14.45" customHeight="1" x14ac:dyDescent="0.25">
      <c r="B20" s="44"/>
      <c r="C20" t="s">
        <v>119</v>
      </c>
      <c r="E20" s="132"/>
      <c r="F20" s="287"/>
      <c r="G20" s="287"/>
      <c r="H20" s="287"/>
      <c r="I20" s="287"/>
    </row>
    <row r="21" spans="2:9" ht="14.45" customHeight="1" x14ac:dyDescent="0.25">
      <c r="B21" s="44"/>
      <c r="C21" t="s">
        <v>120</v>
      </c>
      <c r="E21" s="132"/>
      <c r="F21" s="287"/>
      <c r="G21" s="287"/>
      <c r="H21" s="287"/>
      <c r="I21" s="287"/>
    </row>
    <row r="22" spans="2:9" ht="14.45" customHeight="1" x14ac:dyDescent="0.25">
      <c r="B22" s="44"/>
      <c r="C22" t="s">
        <v>121</v>
      </c>
      <c r="E22" s="132"/>
      <c r="F22" s="287"/>
      <c r="G22" s="287"/>
      <c r="H22" s="287"/>
      <c r="I22" s="287"/>
    </row>
    <row r="23" spans="2:9" ht="14.45" customHeight="1" x14ac:dyDescent="0.25">
      <c r="B23" s="44"/>
      <c r="C23" t="s">
        <v>122</v>
      </c>
      <c r="E23" s="132"/>
      <c r="F23" s="287"/>
      <c r="G23" s="287"/>
      <c r="H23" s="287"/>
      <c r="I23" s="287"/>
    </row>
    <row r="24" spans="2:9" ht="14.45" customHeight="1" x14ac:dyDescent="0.25">
      <c r="B24" s="44"/>
      <c r="C24" t="s">
        <v>123</v>
      </c>
      <c r="D24" s="9"/>
      <c r="E24" s="133"/>
      <c r="F24" s="315"/>
      <c r="G24" s="315"/>
      <c r="H24" s="315"/>
      <c r="I24" s="315"/>
    </row>
    <row r="25" spans="2:9" x14ac:dyDescent="0.25">
      <c r="B25" s="10" t="s">
        <v>23</v>
      </c>
      <c r="C25" s="12"/>
      <c r="D25" s="12" t="s">
        <v>124</v>
      </c>
      <c r="E25" s="57">
        <v>2025</v>
      </c>
      <c r="F25" s="16"/>
      <c r="G25" s="16"/>
      <c r="H25" s="16"/>
      <c r="I25" s="16"/>
    </row>
    <row r="26" spans="2:9" x14ac:dyDescent="0.25">
      <c r="B26" s="56"/>
      <c r="C26" s="52" t="s">
        <v>125</v>
      </c>
      <c r="D26" s="52"/>
      <c r="E26" s="145"/>
      <c r="F26" s="338" t="s">
        <v>8</v>
      </c>
      <c r="G26" s="339"/>
      <c r="H26" s="339"/>
      <c r="I26" s="340"/>
    </row>
    <row r="27" spans="2:9" x14ac:dyDescent="0.25">
      <c r="B27" s="22" t="s">
        <v>29</v>
      </c>
      <c r="C27" s="41"/>
      <c r="D27" s="90" t="s">
        <v>30</v>
      </c>
      <c r="E27" s="10">
        <v>2025</v>
      </c>
      <c r="F27" s="82"/>
      <c r="G27" s="82"/>
      <c r="H27" s="82"/>
      <c r="I27" s="82"/>
    </row>
    <row r="28" spans="2:9" x14ac:dyDescent="0.25">
      <c r="B28" s="91" t="s">
        <v>31</v>
      </c>
      <c r="C28" s="18"/>
      <c r="D28" s="6" t="s">
        <v>32</v>
      </c>
      <c r="E28" s="146">
        <v>2025</v>
      </c>
      <c r="F28" s="5"/>
      <c r="G28" s="5"/>
      <c r="H28" s="5"/>
      <c r="I28" s="5"/>
    </row>
    <row r="29" spans="2:9" ht="14.45" customHeight="1" x14ac:dyDescent="0.25">
      <c r="B29" s="29"/>
      <c r="C29" t="s">
        <v>126</v>
      </c>
      <c r="E29" s="132"/>
      <c r="F29" s="249" t="s">
        <v>8</v>
      </c>
      <c r="G29" s="250"/>
      <c r="H29" s="250"/>
      <c r="I29" s="251"/>
    </row>
    <row r="30" spans="2:9" x14ac:dyDescent="0.25">
      <c r="B30" s="29"/>
      <c r="C30" t="s">
        <v>127</v>
      </c>
      <c r="E30" s="132"/>
      <c r="F30" s="252"/>
      <c r="G30" s="253"/>
      <c r="H30" s="253"/>
      <c r="I30" s="254"/>
    </row>
    <row r="31" spans="2:9" ht="14.45" customHeight="1" x14ac:dyDescent="0.25">
      <c r="B31" s="29"/>
      <c r="C31" t="s">
        <v>128</v>
      </c>
      <c r="E31" s="132"/>
      <c r="F31" s="252"/>
      <c r="G31" s="253"/>
      <c r="H31" s="253"/>
      <c r="I31" s="254"/>
    </row>
    <row r="32" spans="2:9" ht="14.45" customHeight="1" x14ac:dyDescent="0.25">
      <c r="B32" s="29"/>
      <c r="C32" t="s">
        <v>129</v>
      </c>
      <c r="E32" s="132"/>
      <c r="F32" s="252"/>
      <c r="G32" s="253"/>
      <c r="H32" s="253"/>
      <c r="I32" s="254"/>
    </row>
    <row r="33" spans="2:9" ht="14.45" customHeight="1" x14ac:dyDescent="0.25">
      <c r="B33" s="29"/>
      <c r="C33" s="27" t="s">
        <v>137</v>
      </c>
      <c r="D33" s="95" t="s">
        <v>130</v>
      </c>
      <c r="E33" s="132"/>
      <c r="F33" s="252"/>
      <c r="G33" s="253"/>
      <c r="H33" s="253"/>
      <c r="I33" s="254"/>
    </row>
    <row r="34" spans="2:9" ht="14.45" customHeight="1" x14ac:dyDescent="0.25">
      <c r="B34" s="29"/>
      <c r="C34" t="s">
        <v>131</v>
      </c>
      <c r="E34" s="132"/>
      <c r="F34" s="252"/>
      <c r="G34" s="253"/>
      <c r="H34" s="253"/>
      <c r="I34" s="254"/>
    </row>
    <row r="35" spans="2:9" ht="14.45" customHeight="1" x14ac:dyDescent="0.25">
      <c r="B35" s="29"/>
      <c r="C35" t="s">
        <v>132</v>
      </c>
      <c r="E35" s="132"/>
      <c r="F35" s="252"/>
      <c r="G35" s="253"/>
      <c r="H35" s="253"/>
      <c r="I35" s="254"/>
    </row>
    <row r="36" spans="2:9" x14ac:dyDescent="0.25">
      <c r="B36" s="29"/>
      <c r="C36" t="s">
        <v>133</v>
      </c>
      <c r="E36" s="132"/>
      <c r="F36" s="255"/>
      <c r="G36" s="256"/>
      <c r="H36" s="256"/>
      <c r="I36" s="257"/>
    </row>
    <row r="37" spans="2:9" x14ac:dyDescent="0.25">
      <c r="B37" s="159" t="s">
        <v>39</v>
      </c>
      <c r="C37" s="163"/>
      <c r="D37" s="169" t="s">
        <v>134</v>
      </c>
      <c r="E37" s="170" t="s">
        <v>134</v>
      </c>
      <c r="F37" s="92"/>
      <c r="G37" s="93"/>
      <c r="H37" s="93"/>
      <c r="I37" s="94"/>
    </row>
    <row r="38" spans="2:9" x14ac:dyDescent="0.25">
      <c r="B38" s="341" t="s">
        <v>40</v>
      </c>
      <c r="C38" s="342"/>
      <c r="D38" s="20" t="s">
        <v>30</v>
      </c>
      <c r="E38" s="147">
        <v>2025</v>
      </c>
      <c r="F38" s="5"/>
      <c r="G38" s="5"/>
      <c r="H38" s="5"/>
      <c r="I38" s="5"/>
    </row>
    <row r="39" spans="2:9" ht="14.45" customHeight="1" x14ac:dyDescent="0.25">
      <c r="B39" s="56"/>
      <c r="C39" s="52" t="s">
        <v>135</v>
      </c>
      <c r="D39" s="52"/>
      <c r="E39" s="145"/>
      <c r="F39" s="335" t="s">
        <v>8</v>
      </c>
      <c r="G39" s="336"/>
      <c r="H39" s="336"/>
      <c r="I39" s="337"/>
    </row>
    <row r="40" spans="2:9" x14ac:dyDescent="0.25">
      <c r="E40" s="22" t="s">
        <v>44</v>
      </c>
      <c r="F40" s="71">
        <f>F38+F28+F27+F25+F18+F17+F13+F7+F6+F12</f>
        <v>0</v>
      </c>
      <c r="G40" s="71">
        <f t="shared" ref="G40:I40" si="0">G38+G28+G27+G25+G18+G17+G13+G7+G6+G12</f>
        <v>0</v>
      </c>
      <c r="H40" s="71">
        <f t="shared" si="0"/>
        <v>0</v>
      </c>
      <c r="I40" s="71">
        <f t="shared" si="0"/>
        <v>0</v>
      </c>
    </row>
    <row r="41" spans="2:9" x14ac:dyDescent="0.25">
      <c r="E41" s="24" t="s">
        <v>45</v>
      </c>
      <c r="F41" s="25">
        <f>F40*0.2</f>
        <v>0</v>
      </c>
      <c r="G41" s="25">
        <f t="shared" ref="G41:I41" si="1">G40*0.2</f>
        <v>0</v>
      </c>
      <c r="H41" s="25">
        <f t="shared" si="1"/>
        <v>0</v>
      </c>
      <c r="I41" s="25">
        <f t="shared" si="1"/>
        <v>0</v>
      </c>
    </row>
    <row r="42" spans="2:9" x14ac:dyDescent="0.25">
      <c r="E42" s="10" t="s">
        <v>46</v>
      </c>
      <c r="F42" s="25">
        <f>F41+F40</f>
        <v>0</v>
      </c>
      <c r="G42" s="25">
        <f t="shared" ref="G42:I42" si="2">G41+G40</f>
        <v>0</v>
      </c>
      <c r="H42" s="25">
        <f t="shared" si="2"/>
        <v>0</v>
      </c>
      <c r="I42" s="25">
        <f t="shared" si="2"/>
        <v>0</v>
      </c>
    </row>
    <row r="45" spans="2:9" x14ac:dyDescent="0.25">
      <c r="C45" s="88"/>
    </row>
  </sheetData>
  <mergeCells count="12">
    <mergeCell ref="F39:I39"/>
    <mergeCell ref="B17:C18"/>
    <mergeCell ref="F19:I24"/>
    <mergeCell ref="F26:I26"/>
    <mergeCell ref="F29:I36"/>
    <mergeCell ref="B38:C38"/>
    <mergeCell ref="F14:I16"/>
    <mergeCell ref="B1:I1"/>
    <mergeCell ref="B2:I2"/>
    <mergeCell ref="B5:C5"/>
    <mergeCell ref="B6:C7"/>
    <mergeCell ref="F8:I11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4DAC8-7DAD-4EC2-AEA4-D21200D4A7E3}">
  <dimension ref="B1:I29"/>
  <sheetViews>
    <sheetView workbookViewId="0">
      <selection activeCell="C12" sqref="C12"/>
    </sheetView>
  </sheetViews>
  <sheetFormatPr baseColWidth="10" defaultColWidth="11.42578125" defaultRowHeight="15" x14ac:dyDescent="0.25"/>
  <cols>
    <col min="2" max="2" width="7.42578125" customWidth="1"/>
    <col min="3" max="3" width="76.28515625" bestFit="1" customWidth="1"/>
    <col min="4" max="4" width="20.42578125" bestFit="1" customWidth="1"/>
    <col min="5" max="5" width="16.28515625" customWidth="1"/>
    <col min="6" max="6" width="16.42578125" customWidth="1"/>
    <col min="7" max="9" width="16.28515625" customWidth="1"/>
  </cols>
  <sheetData>
    <row r="1" spans="2:9" ht="21" x14ac:dyDescent="0.35">
      <c r="B1" s="258" t="s">
        <v>138</v>
      </c>
      <c r="C1" s="258"/>
      <c r="D1" s="258"/>
      <c r="E1" s="258"/>
      <c r="F1" s="258"/>
      <c r="G1" s="258"/>
      <c r="H1" s="258"/>
      <c r="I1" s="258"/>
    </row>
    <row r="2" spans="2:9" ht="21" x14ac:dyDescent="0.35">
      <c r="B2" s="258" t="s">
        <v>0</v>
      </c>
      <c r="C2" s="258"/>
      <c r="D2" s="258"/>
      <c r="E2" s="258"/>
      <c r="F2" s="258"/>
      <c r="G2" s="258"/>
      <c r="H2" s="258"/>
      <c r="I2" s="258"/>
    </row>
    <row r="3" spans="2:9" ht="21" x14ac:dyDescent="0.35">
      <c r="B3" s="1"/>
      <c r="C3" s="1"/>
      <c r="D3" s="1"/>
      <c r="E3" s="1"/>
      <c r="F3" s="1"/>
      <c r="G3" s="1"/>
      <c r="H3" s="1"/>
      <c r="I3" s="1"/>
    </row>
    <row r="4" spans="2:9" ht="21" x14ac:dyDescent="0.25">
      <c r="C4" s="26"/>
      <c r="E4" s="26"/>
    </row>
    <row r="5" spans="2:9" s="3" customFormat="1" ht="38.25" x14ac:dyDescent="0.2">
      <c r="B5" s="259" t="s">
        <v>1</v>
      </c>
      <c r="C5" s="260"/>
      <c r="D5" s="2" t="s">
        <v>2</v>
      </c>
      <c r="E5" s="2" t="s">
        <v>3</v>
      </c>
      <c r="F5" s="2" t="s">
        <v>47</v>
      </c>
      <c r="G5" s="2" t="s">
        <v>48</v>
      </c>
      <c r="H5" s="2" t="s">
        <v>49</v>
      </c>
      <c r="I5" s="2" t="s">
        <v>50</v>
      </c>
    </row>
    <row r="6" spans="2:9" x14ac:dyDescent="0.25">
      <c r="B6" s="261" t="s">
        <v>4</v>
      </c>
      <c r="C6" s="262"/>
      <c r="D6" s="4" t="s">
        <v>5</v>
      </c>
      <c r="E6" s="202">
        <v>45839</v>
      </c>
      <c r="F6" s="5"/>
      <c r="G6" s="5"/>
      <c r="H6" s="5"/>
      <c r="I6" s="5"/>
    </row>
    <row r="7" spans="2:9" x14ac:dyDescent="0.25">
      <c r="B7" s="263"/>
      <c r="C7" s="264"/>
      <c r="D7" s="6" t="s">
        <v>6</v>
      </c>
      <c r="E7" s="203">
        <v>45839</v>
      </c>
      <c r="F7" s="7"/>
      <c r="G7" s="7"/>
      <c r="H7" s="7"/>
      <c r="I7" s="7"/>
    </row>
    <row r="8" spans="2:9" x14ac:dyDescent="0.25">
      <c r="B8" s="28"/>
      <c r="C8" s="98" t="s">
        <v>139</v>
      </c>
      <c r="E8" s="132"/>
      <c r="F8" s="265" t="s">
        <v>8</v>
      </c>
      <c r="G8" s="266"/>
      <c r="H8" s="266"/>
      <c r="I8" s="267"/>
    </row>
    <row r="9" spans="2:9" x14ac:dyDescent="0.25">
      <c r="B9" s="29"/>
      <c r="C9" s="98" t="s">
        <v>140</v>
      </c>
      <c r="E9" s="132"/>
      <c r="F9" s="265"/>
      <c r="G9" s="266"/>
      <c r="H9" s="266"/>
      <c r="I9" s="267"/>
    </row>
    <row r="10" spans="2:9" x14ac:dyDescent="0.25">
      <c r="B10" s="29"/>
      <c r="C10" s="98" t="s">
        <v>141</v>
      </c>
      <c r="E10" s="132"/>
      <c r="F10" s="265"/>
      <c r="G10" s="266"/>
      <c r="H10" s="266"/>
      <c r="I10" s="267"/>
    </row>
    <row r="11" spans="2:9" x14ac:dyDescent="0.25">
      <c r="B11" s="29"/>
      <c r="C11" s="98" t="s">
        <v>142</v>
      </c>
      <c r="E11" s="132"/>
      <c r="F11" s="265"/>
      <c r="G11" s="266"/>
      <c r="H11" s="266"/>
      <c r="I11" s="267"/>
    </row>
    <row r="12" spans="2:9" ht="30" x14ac:dyDescent="0.25">
      <c r="B12" s="204"/>
      <c r="C12" s="205" t="s">
        <v>189</v>
      </c>
      <c r="D12" s="11" t="s">
        <v>30</v>
      </c>
      <c r="E12" s="206">
        <v>45839</v>
      </c>
      <c r="F12" s="118"/>
      <c r="G12" s="118"/>
      <c r="H12" s="118"/>
      <c r="I12" s="118"/>
    </row>
    <row r="13" spans="2:9" x14ac:dyDescent="0.25">
      <c r="B13" s="10" t="s">
        <v>12</v>
      </c>
      <c r="C13" s="11"/>
      <c r="D13" s="207" t="s">
        <v>190</v>
      </c>
      <c r="E13" s="208">
        <v>45597</v>
      </c>
      <c r="F13" s="5"/>
      <c r="G13" s="5"/>
      <c r="H13" s="5"/>
      <c r="I13" s="5"/>
    </row>
    <row r="14" spans="2:9" x14ac:dyDescent="0.25">
      <c r="B14" s="28"/>
      <c r="C14" s="218" t="s">
        <v>143</v>
      </c>
      <c r="D14" s="8"/>
      <c r="E14" s="134"/>
      <c r="F14" s="271" t="s">
        <v>8</v>
      </c>
      <c r="G14" s="272"/>
      <c r="H14" s="272"/>
      <c r="I14" s="273"/>
    </row>
    <row r="15" spans="2:9" x14ac:dyDescent="0.25">
      <c r="B15" s="29"/>
      <c r="C15" s="98" t="s">
        <v>144</v>
      </c>
      <c r="E15" s="132"/>
      <c r="F15" s="265"/>
      <c r="G15" s="266"/>
      <c r="H15" s="266"/>
      <c r="I15" s="267"/>
    </row>
    <row r="16" spans="2:9" x14ac:dyDescent="0.25">
      <c r="B16" s="30"/>
      <c r="C16" s="98" t="s">
        <v>145</v>
      </c>
      <c r="D16" s="9"/>
      <c r="E16" s="133"/>
      <c r="F16" s="268"/>
      <c r="G16" s="269"/>
      <c r="H16" s="269"/>
      <c r="I16" s="270"/>
    </row>
    <row r="17" spans="2:9" x14ac:dyDescent="0.25">
      <c r="B17" s="274" t="s">
        <v>17</v>
      </c>
      <c r="C17" s="275"/>
      <c r="D17" s="12" t="s">
        <v>18</v>
      </c>
      <c r="E17" s="209">
        <v>45352</v>
      </c>
      <c r="F17" s="5"/>
      <c r="G17" s="5"/>
      <c r="H17" s="5"/>
      <c r="I17" s="5"/>
    </row>
    <row r="18" spans="2:9" x14ac:dyDescent="0.25">
      <c r="B18" s="263"/>
      <c r="C18" s="264"/>
      <c r="D18" s="13" t="s">
        <v>19</v>
      </c>
      <c r="E18" s="203">
        <v>45901</v>
      </c>
      <c r="F18" s="14"/>
      <c r="G18" s="14"/>
      <c r="H18" s="14"/>
      <c r="I18" s="14"/>
    </row>
    <row r="19" spans="2:9" x14ac:dyDescent="0.25">
      <c r="B19" s="28"/>
      <c r="C19" s="8" t="s">
        <v>146</v>
      </c>
      <c r="E19" s="132"/>
      <c r="F19" s="343" t="s">
        <v>8</v>
      </c>
      <c r="G19" s="344"/>
      <c r="H19" s="344"/>
      <c r="I19" s="345"/>
    </row>
    <row r="20" spans="2:9" x14ac:dyDescent="0.25">
      <c r="B20" s="219" t="s">
        <v>23</v>
      </c>
      <c r="C20" s="220"/>
      <c r="D20" s="221" t="s">
        <v>88</v>
      </c>
      <c r="E20" s="178" t="s">
        <v>88</v>
      </c>
      <c r="F20" s="222"/>
      <c r="G20" s="222"/>
      <c r="H20" s="222"/>
      <c r="I20" s="222"/>
    </row>
    <row r="21" spans="2:9" x14ac:dyDescent="0.25">
      <c r="B21" s="39" t="s">
        <v>29</v>
      </c>
      <c r="D21" s="4" t="s">
        <v>30</v>
      </c>
      <c r="E21" s="202">
        <v>45901</v>
      </c>
      <c r="F21" s="15"/>
      <c r="G21" s="15"/>
      <c r="H21" s="15"/>
      <c r="I21" s="15"/>
    </row>
    <row r="22" spans="2:9" x14ac:dyDescent="0.25">
      <c r="B22" s="40"/>
      <c r="C22" s="52" t="s">
        <v>191</v>
      </c>
      <c r="D22" s="52"/>
      <c r="E22" s="136"/>
      <c r="F22" s="343" t="s">
        <v>8</v>
      </c>
      <c r="G22" s="344"/>
      <c r="H22" s="344"/>
      <c r="I22" s="345"/>
    </row>
    <row r="23" spans="2:9" x14ac:dyDescent="0.25">
      <c r="B23" s="171" t="s">
        <v>31</v>
      </c>
      <c r="C23" s="172"/>
      <c r="D23" s="172" t="s">
        <v>88</v>
      </c>
      <c r="E23" s="173" t="s">
        <v>88</v>
      </c>
      <c r="F23" s="87"/>
      <c r="G23" s="87"/>
      <c r="H23" s="87"/>
      <c r="I23" s="87"/>
    </row>
    <row r="24" spans="2:9" x14ac:dyDescent="0.25">
      <c r="B24" s="40" t="s">
        <v>39</v>
      </c>
      <c r="C24" s="52"/>
      <c r="D24" s="6" t="s">
        <v>18</v>
      </c>
      <c r="E24" s="210">
        <v>45839</v>
      </c>
      <c r="F24" s="21"/>
      <c r="G24" s="16"/>
      <c r="H24" s="16"/>
      <c r="I24" s="16"/>
    </row>
    <row r="25" spans="2:9" ht="14.45" customHeight="1" x14ac:dyDescent="0.25">
      <c r="B25" s="29"/>
      <c r="C25" s="98" t="s">
        <v>147</v>
      </c>
      <c r="E25" s="132"/>
      <c r="F25" s="343" t="s">
        <v>8</v>
      </c>
      <c r="G25" s="344"/>
      <c r="H25" s="344"/>
      <c r="I25" s="345"/>
    </row>
    <row r="26" spans="2:9" x14ac:dyDescent="0.25">
      <c r="B26" s="174" t="s">
        <v>40</v>
      </c>
      <c r="C26" s="175"/>
      <c r="D26" s="175" t="s">
        <v>106</v>
      </c>
      <c r="E26" s="176" t="s">
        <v>106</v>
      </c>
      <c r="F26" s="67"/>
      <c r="G26" s="68"/>
      <c r="H26" s="68"/>
      <c r="I26" s="69"/>
    </row>
    <row r="27" spans="2:9" x14ac:dyDescent="0.25">
      <c r="E27" s="74" t="s">
        <v>44</v>
      </c>
      <c r="F27" s="23">
        <f>F6+F7+F13+F17+F18+F20+F21+F23+F24+F12</f>
        <v>0</v>
      </c>
      <c r="G27" s="23">
        <f t="shared" ref="G27:I27" si="0">G6+G7+G13+G17+G18+G20+G21+G23+G24+G12</f>
        <v>0</v>
      </c>
      <c r="H27" s="23">
        <f t="shared" si="0"/>
        <v>0</v>
      </c>
      <c r="I27" s="23">
        <f t="shared" si="0"/>
        <v>0</v>
      </c>
    </row>
    <row r="28" spans="2:9" x14ac:dyDescent="0.25">
      <c r="E28" s="24" t="s">
        <v>45</v>
      </c>
      <c r="F28" s="25">
        <f>F27*0.2</f>
        <v>0</v>
      </c>
      <c r="G28" s="25">
        <f>G27*0.2</f>
        <v>0</v>
      </c>
      <c r="H28" s="25">
        <f>H27*0.2</f>
        <v>0</v>
      </c>
      <c r="I28" s="25">
        <f>I27*0.2</f>
        <v>0</v>
      </c>
    </row>
    <row r="29" spans="2:9" x14ac:dyDescent="0.25">
      <c r="E29" s="10" t="s">
        <v>46</v>
      </c>
      <c r="F29" s="25">
        <f>F28+F27</f>
        <v>0</v>
      </c>
      <c r="G29" s="25">
        <f>G28+G27</f>
        <v>0</v>
      </c>
      <c r="H29" s="25">
        <f>H28+H27</f>
        <v>0</v>
      </c>
      <c r="I29" s="25">
        <f>I28+I27</f>
        <v>0</v>
      </c>
    </row>
  </sheetData>
  <mergeCells count="10">
    <mergeCell ref="F25:I25"/>
    <mergeCell ref="B17:C18"/>
    <mergeCell ref="F19:I19"/>
    <mergeCell ref="F22:I22"/>
    <mergeCell ref="F14:I16"/>
    <mergeCell ref="B1:I1"/>
    <mergeCell ref="B2:I2"/>
    <mergeCell ref="B5:C5"/>
    <mergeCell ref="B6:C7"/>
    <mergeCell ref="F8:I11"/>
  </mergeCells>
  <pageMargins left="0.7" right="0.7" top="0.75" bottom="0.75" header="0.3" footer="0.3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B963B-204A-4B7B-873C-1A730E767AEF}">
  <dimension ref="B1:I34"/>
  <sheetViews>
    <sheetView workbookViewId="0">
      <selection activeCell="B1" sqref="B1:I1"/>
    </sheetView>
  </sheetViews>
  <sheetFormatPr baseColWidth="10" defaultColWidth="8.7109375" defaultRowHeight="15" x14ac:dyDescent="0.25"/>
  <cols>
    <col min="2" max="2" width="8.85546875" customWidth="1"/>
    <col min="3" max="3" width="86.5703125" bestFit="1" customWidth="1"/>
    <col min="4" max="4" width="20" bestFit="1" customWidth="1"/>
    <col min="5" max="5" width="14.42578125" bestFit="1" customWidth="1"/>
    <col min="6" max="9" width="16.28515625" customWidth="1"/>
  </cols>
  <sheetData>
    <row r="1" spans="2:9" ht="21" x14ac:dyDescent="0.35">
      <c r="B1" s="258" t="s">
        <v>158</v>
      </c>
      <c r="C1" s="258"/>
      <c r="D1" s="258"/>
      <c r="E1" s="258"/>
      <c r="F1" s="258"/>
      <c r="G1" s="258"/>
      <c r="H1" s="258"/>
      <c r="I1" s="258"/>
    </row>
    <row r="2" spans="2:9" ht="21" x14ac:dyDescent="0.35">
      <c r="B2" s="258" t="s">
        <v>0</v>
      </c>
      <c r="C2" s="258"/>
      <c r="D2" s="258"/>
      <c r="E2" s="258"/>
      <c r="F2" s="258"/>
      <c r="G2" s="258"/>
      <c r="H2" s="258"/>
      <c r="I2" s="258"/>
    </row>
    <row r="5" spans="2:9" ht="21" x14ac:dyDescent="0.25">
      <c r="C5" s="26"/>
      <c r="E5" s="26"/>
    </row>
    <row r="6" spans="2:9" s="3" customFormat="1" ht="38.25" x14ac:dyDescent="0.2">
      <c r="B6" s="346" t="s">
        <v>1</v>
      </c>
      <c r="C6" s="347"/>
      <c r="D6" s="113" t="s">
        <v>2</v>
      </c>
      <c r="E6" s="114" t="s">
        <v>3</v>
      </c>
      <c r="F6" s="115" t="s">
        <v>47</v>
      </c>
      <c r="G6" s="96" t="s">
        <v>48</v>
      </c>
      <c r="H6" s="96" t="s">
        <v>49</v>
      </c>
      <c r="I6" s="96" t="s">
        <v>50</v>
      </c>
    </row>
    <row r="7" spans="2:9" x14ac:dyDescent="0.25">
      <c r="B7" s="348" t="s">
        <v>4</v>
      </c>
      <c r="C7" s="349"/>
      <c r="D7" s="89" t="s">
        <v>5</v>
      </c>
      <c r="E7" s="237">
        <v>45413</v>
      </c>
      <c r="F7" s="116"/>
      <c r="G7" s="116"/>
      <c r="H7" s="116"/>
      <c r="I7" s="116"/>
    </row>
    <row r="8" spans="2:9" x14ac:dyDescent="0.25">
      <c r="B8" s="348"/>
      <c r="C8" s="349"/>
      <c r="D8" s="6" t="s">
        <v>6</v>
      </c>
      <c r="E8" s="40"/>
      <c r="F8" s="116"/>
      <c r="G8" s="116"/>
      <c r="H8" s="116"/>
      <c r="I8" s="116"/>
    </row>
    <row r="9" spans="2:9" x14ac:dyDescent="0.25">
      <c r="B9" s="97" t="s">
        <v>148</v>
      </c>
      <c r="C9" s="98" t="s">
        <v>7</v>
      </c>
      <c r="D9" s="98" t="s">
        <v>148</v>
      </c>
      <c r="E9" s="88" t="s">
        <v>148</v>
      </c>
      <c r="F9" s="350" t="s">
        <v>8</v>
      </c>
      <c r="G9" s="350"/>
      <c r="H9" s="350"/>
      <c r="I9" s="350"/>
    </row>
    <row r="10" spans="2:9" x14ac:dyDescent="0.25">
      <c r="B10" s="97" t="s">
        <v>148</v>
      </c>
      <c r="C10" s="98" t="s">
        <v>149</v>
      </c>
      <c r="D10" s="98"/>
      <c r="E10" s="88" t="s">
        <v>148</v>
      </c>
      <c r="F10" s="351"/>
      <c r="G10" s="351"/>
      <c r="H10" s="351"/>
      <c r="I10" s="351"/>
    </row>
    <row r="11" spans="2:9" x14ac:dyDescent="0.25">
      <c r="B11" s="97" t="s">
        <v>148</v>
      </c>
      <c r="C11" s="99" t="s">
        <v>150</v>
      </c>
      <c r="D11" s="98"/>
      <c r="E11" s="88" t="s">
        <v>148</v>
      </c>
      <c r="F11" s="351"/>
      <c r="G11" s="351"/>
      <c r="H11" s="351"/>
      <c r="I11" s="351"/>
    </row>
    <row r="12" spans="2:9" x14ac:dyDescent="0.25">
      <c r="B12" s="100" t="s">
        <v>12</v>
      </c>
      <c r="C12" s="101"/>
      <c r="D12" s="102" t="s">
        <v>13</v>
      </c>
      <c r="E12" s="148">
        <v>2023</v>
      </c>
      <c r="F12" s="103"/>
      <c r="G12" s="103"/>
      <c r="H12" s="103"/>
      <c r="I12" s="103"/>
    </row>
    <row r="13" spans="2:9" x14ac:dyDescent="0.25">
      <c r="B13" s="104" t="s">
        <v>148</v>
      </c>
      <c r="C13" s="105" t="s">
        <v>151</v>
      </c>
      <c r="D13" s="105" t="s">
        <v>148</v>
      </c>
      <c r="E13" s="149" t="s">
        <v>148</v>
      </c>
      <c r="F13" s="354" t="s">
        <v>8</v>
      </c>
      <c r="G13" s="355"/>
      <c r="H13" s="355"/>
      <c r="I13" s="356"/>
    </row>
    <row r="14" spans="2:9" x14ac:dyDescent="0.25">
      <c r="B14" s="106" t="s">
        <v>148</v>
      </c>
      <c r="C14" s="98" t="s">
        <v>152</v>
      </c>
      <c r="D14" s="98"/>
      <c r="E14" s="88" t="s">
        <v>148</v>
      </c>
      <c r="F14" s="357"/>
      <c r="G14" s="358"/>
      <c r="H14" s="358"/>
      <c r="I14" s="359"/>
    </row>
    <row r="15" spans="2:9" ht="30" x14ac:dyDescent="0.25">
      <c r="B15" s="106" t="s">
        <v>148</v>
      </c>
      <c r="C15" s="107" t="s">
        <v>153</v>
      </c>
      <c r="D15" s="98"/>
      <c r="E15" s="88"/>
      <c r="F15" s="360"/>
      <c r="G15" s="361"/>
      <c r="H15" s="361"/>
      <c r="I15" s="362"/>
    </row>
    <row r="16" spans="2:9" x14ac:dyDescent="0.25">
      <c r="B16" s="348" t="s">
        <v>17</v>
      </c>
      <c r="C16" s="348"/>
      <c r="D16" s="13" t="s">
        <v>97</v>
      </c>
      <c r="E16" s="150">
        <v>2025</v>
      </c>
      <c r="F16" s="108"/>
      <c r="G16" s="108"/>
      <c r="H16" s="108"/>
      <c r="I16" s="108"/>
    </row>
    <row r="17" spans="2:9" x14ac:dyDescent="0.25">
      <c r="B17" s="348"/>
      <c r="C17" s="348"/>
      <c r="D17" s="13" t="s">
        <v>98</v>
      </c>
      <c r="E17" s="150">
        <v>2021</v>
      </c>
      <c r="F17" s="103"/>
      <c r="G17" s="103"/>
      <c r="H17" s="103"/>
      <c r="I17" s="103"/>
    </row>
    <row r="18" spans="2:9" x14ac:dyDescent="0.25">
      <c r="B18" s="106" t="s">
        <v>148</v>
      </c>
      <c r="C18" s="98" t="s">
        <v>154</v>
      </c>
      <c r="D18" s="98"/>
      <c r="E18" s="88" t="s">
        <v>148</v>
      </c>
      <c r="F18" s="363" t="s">
        <v>8</v>
      </c>
      <c r="G18" s="363"/>
      <c r="H18" s="363"/>
      <c r="I18" s="363"/>
    </row>
    <row r="19" spans="2:9" x14ac:dyDescent="0.25">
      <c r="B19" s="106" t="s">
        <v>148</v>
      </c>
      <c r="C19" s="98" t="s">
        <v>155</v>
      </c>
      <c r="D19" s="98"/>
      <c r="E19" s="88" t="s">
        <v>148</v>
      </c>
      <c r="F19" s="363"/>
      <c r="G19" s="363"/>
      <c r="H19" s="363"/>
      <c r="I19" s="363"/>
    </row>
    <row r="20" spans="2:9" x14ac:dyDescent="0.25">
      <c r="B20" s="106" t="s">
        <v>148</v>
      </c>
      <c r="C20" s="98" t="s">
        <v>156</v>
      </c>
      <c r="D20" s="98"/>
      <c r="E20" s="88" t="s">
        <v>148</v>
      </c>
      <c r="F20" s="363"/>
      <c r="G20" s="363"/>
      <c r="H20" s="363"/>
      <c r="I20" s="363"/>
    </row>
    <row r="21" spans="2:9" x14ac:dyDescent="0.25">
      <c r="B21" s="109" t="s">
        <v>23</v>
      </c>
      <c r="C21" s="110"/>
      <c r="D21" s="13" t="s">
        <v>124</v>
      </c>
      <c r="E21" s="150">
        <v>2025</v>
      </c>
      <c r="F21" s="108"/>
      <c r="G21" s="108"/>
      <c r="H21" s="108"/>
      <c r="I21" s="108"/>
    </row>
    <row r="22" spans="2:9" x14ac:dyDescent="0.25">
      <c r="B22" s="97" t="s">
        <v>148</v>
      </c>
      <c r="C22" s="98" t="s">
        <v>186</v>
      </c>
      <c r="D22" s="98"/>
      <c r="E22" s="151" t="s">
        <v>148</v>
      </c>
      <c r="F22" s="343" t="s">
        <v>8</v>
      </c>
      <c r="G22" s="344"/>
      <c r="H22" s="344"/>
      <c r="I22" s="345"/>
    </row>
    <row r="23" spans="2:9" x14ac:dyDescent="0.25">
      <c r="B23" s="42" t="s">
        <v>29</v>
      </c>
      <c r="C23" s="111"/>
      <c r="D23" s="102" t="s">
        <v>30</v>
      </c>
      <c r="E23" s="148">
        <v>2025</v>
      </c>
      <c r="F23" s="112"/>
      <c r="G23" s="112"/>
      <c r="H23" s="112"/>
      <c r="I23" s="112"/>
    </row>
    <row r="24" spans="2:9" x14ac:dyDescent="0.25">
      <c r="B24" s="50" t="s">
        <v>148</v>
      </c>
      <c r="C24" s="110" t="s">
        <v>157</v>
      </c>
      <c r="D24" s="110" t="s">
        <v>148</v>
      </c>
      <c r="E24" s="152" t="s">
        <v>148</v>
      </c>
      <c r="F24" s="343" t="s">
        <v>8</v>
      </c>
      <c r="G24" s="344"/>
      <c r="H24" s="344"/>
      <c r="I24" s="345"/>
    </row>
    <row r="25" spans="2:9" x14ac:dyDescent="0.25">
      <c r="B25" s="159" t="s">
        <v>31</v>
      </c>
      <c r="C25" s="160"/>
      <c r="D25" s="161" t="s">
        <v>88</v>
      </c>
      <c r="E25" s="177" t="s">
        <v>88</v>
      </c>
      <c r="F25" s="87"/>
      <c r="G25" s="87"/>
      <c r="H25" s="87"/>
      <c r="I25" s="87"/>
    </row>
    <row r="26" spans="2:9" x14ac:dyDescent="0.25">
      <c r="B26" s="238" t="s">
        <v>39</v>
      </c>
      <c r="C26" s="239"/>
      <c r="D26" s="13" t="s">
        <v>124</v>
      </c>
      <c r="E26" s="240" t="s">
        <v>200</v>
      </c>
      <c r="F26" s="112"/>
      <c r="G26" s="112"/>
      <c r="H26" s="112"/>
      <c r="I26" s="112"/>
    </row>
    <row r="27" spans="2:9" x14ac:dyDescent="0.25">
      <c r="B27" s="364" t="s">
        <v>199</v>
      </c>
      <c r="C27" s="365"/>
      <c r="D27" s="101"/>
      <c r="E27" s="153"/>
      <c r="F27" s="343" t="s">
        <v>8</v>
      </c>
      <c r="G27" s="344"/>
      <c r="H27" s="344"/>
      <c r="I27" s="345"/>
    </row>
    <row r="28" spans="2:9" x14ac:dyDescent="0.25">
      <c r="B28" s="58" t="s">
        <v>40</v>
      </c>
      <c r="C28" s="111"/>
      <c r="D28" s="102" t="s">
        <v>30</v>
      </c>
      <c r="E28" s="148">
        <v>2025</v>
      </c>
      <c r="F28" s="112"/>
      <c r="G28" s="112"/>
      <c r="H28" s="112"/>
      <c r="I28" s="112"/>
    </row>
    <row r="29" spans="2:9" x14ac:dyDescent="0.25">
      <c r="B29" s="50" t="s">
        <v>148</v>
      </c>
      <c r="C29" s="110" t="s">
        <v>187</v>
      </c>
      <c r="D29" s="110" t="s">
        <v>148</v>
      </c>
      <c r="E29" s="152" t="s">
        <v>148</v>
      </c>
      <c r="F29" s="343" t="s">
        <v>8</v>
      </c>
      <c r="G29" s="344"/>
      <c r="H29" s="344"/>
      <c r="I29" s="345"/>
    </row>
    <row r="30" spans="2:9" x14ac:dyDescent="0.25">
      <c r="B30" s="58" t="s">
        <v>195</v>
      </c>
      <c r="C30" s="105"/>
      <c r="D30" s="242" t="s">
        <v>18</v>
      </c>
      <c r="E30" s="102"/>
      <c r="F30" s="108"/>
      <c r="G30" s="108"/>
      <c r="H30" s="108"/>
      <c r="I30" s="108"/>
    </row>
    <row r="31" spans="2:9" x14ac:dyDescent="0.25">
      <c r="B31" s="243" t="s">
        <v>148</v>
      </c>
      <c r="C31" s="244" t="s">
        <v>201</v>
      </c>
      <c r="D31" s="244"/>
      <c r="E31" s="241" t="s">
        <v>148</v>
      </c>
      <c r="F31" s="352" t="s">
        <v>8</v>
      </c>
      <c r="G31" s="352"/>
      <c r="H31" s="352"/>
      <c r="I31" s="353"/>
    </row>
    <row r="32" spans="2:9" x14ac:dyDescent="0.25">
      <c r="B32" s="98" t="s">
        <v>148</v>
      </c>
      <c r="C32" s="98" t="s">
        <v>148</v>
      </c>
      <c r="D32" s="98" t="s">
        <v>148</v>
      </c>
      <c r="E32" s="74" t="s">
        <v>44</v>
      </c>
      <c r="F32" s="25">
        <f>F28+F26+F23+F21+F17+F16+F12+F8+F7+F30</f>
        <v>0</v>
      </c>
      <c r="G32" s="25">
        <f t="shared" ref="G32:I32" si="0">G28+G26+G23+G21+G17+G16+G12+G8+G7+G30</f>
        <v>0</v>
      </c>
      <c r="H32" s="25">
        <f t="shared" si="0"/>
        <v>0</v>
      </c>
      <c r="I32" s="25">
        <f t="shared" si="0"/>
        <v>0</v>
      </c>
    </row>
    <row r="33" spans="2:9" x14ac:dyDescent="0.25">
      <c r="B33" s="98"/>
      <c r="C33" s="98"/>
      <c r="D33" s="98"/>
      <c r="E33" s="24" t="s">
        <v>45</v>
      </c>
      <c r="F33" s="25">
        <f>F32*0.2</f>
        <v>0</v>
      </c>
      <c r="G33" s="25">
        <f t="shared" ref="G33:I33" si="1">G32*0.2</f>
        <v>0</v>
      </c>
      <c r="H33" s="25">
        <f t="shared" si="1"/>
        <v>0</v>
      </c>
      <c r="I33" s="25">
        <f t="shared" si="1"/>
        <v>0</v>
      </c>
    </row>
    <row r="34" spans="2:9" x14ac:dyDescent="0.25">
      <c r="B34" s="98"/>
      <c r="C34" s="98"/>
      <c r="D34" s="98"/>
      <c r="E34" s="10" t="s">
        <v>46</v>
      </c>
      <c r="F34" s="25">
        <f>F33+F32</f>
        <v>0</v>
      </c>
      <c r="G34" s="25">
        <f t="shared" ref="G34:I34" si="2">G33+G32</f>
        <v>0</v>
      </c>
      <c r="H34" s="25">
        <f t="shared" si="2"/>
        <v>0</v>
      </c>
      <c r="I34" s="25">
        <f t="shared" si="2"/>
        <v>0</v>
      </c>
    </row>
  </sheetData>
  <mergeCells count="14">
    <mergeCell ref="F31:I31"/>
    <mergeCell ref="F29:I29"/>
    <mergeCell ref="F13:I15"/>
    <mergeCell ref="B16:C17"/>
    <mergeCell ref="F18:I20"/>
    <mergeCell ref="F22:I22"/>
    <mergeCell ref="F24:I24"/>
    <mergeCell ref="F27:I27"/>
    <mergeCell ref="B27:C27"/>
    <mergeCell ref="B1:I1"/>
    <mergeCell ref="B2:I2"/>
    <mergeCell ref="B6:C6"/>
    <mergeCell ref="B7:C8"/>
    <mergeCell ref="F9:I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9F883-79AE-4E9D-B211-4A13E188B187}">
  <dimension ref="B1:I37"/>
  <sheetViews>
    <sheetView zoomScale="90" zoomScaleNormal="90" workbookViewId="0">
      <selection activeCell="E32" sqref="E32"/>
    </sheetView>
  </sheetViews>
  <sheetFormatPr baseColWidth="10" defaultColWidth="11.42578125" defaultRowHeight="15" x14ac:dyDescent="0.25"/>
  <cols>
    <col min="1" max="1" width="12.42578125" bestFit="1" customWidth="1"/>
    <col min="2" max="2" width="7.42578125" customWidth="1"/>
    <col min="3" max="3" width="77.140625" customWidth="1"/>
    <col min="4" max="9" width="16.28515625" customWidth="1"/>
  </cols>
  <sheetData>
    <row r="1" spans="2:9" ht="21" x14ac:dyDescent="0.35">
      <c r="B1" s="258" t="s">
        <v>179</v>
      </c>
      <c r="C1" s="258"/>
      <c r="D1" s="258"/>
      <c r="E1" s="258"/>
      <c r="F1" s="258"/>
      <c r="G1" s="258"/>
      <c r="H1" s="258"/>
      <c r="I1" s="258"/>
    </row>
    <row r="2" spans="2:9" ht="21" x14ac:dyDescent="0.35">
      <c r="B2" s="258" t="s">
        <v>0</v>
      </c>
      <c r="C2" s="258"/>
      <c r="D2" s="258"/>
      <c r="E2" s="258"/>
      <c r="F2" s="258"/>
      <c r="G2" s="258"/>
      <c r="H2" s="258"/>
      <c r="I2" s="258"/>
    </row>
    <row r="3" spans="2:9" ht="21" x14ac:dyDescent="0.35">
      <c r="B3" s="1"/>
      <c r="C3" s="1"/>
      <c r="D3" s="1"/>
      <c r="E3" s="1"/>
      <c r="F3" s="1"/>
      <c r="G3" s="1"/>
      <c r="H3" s="1"/>
      <c r="I3" s="1"/>
    </row>
    <row r="4" spans="2:9" ht="21" x14ac:dyDescent="0.25">
      <c r="C4" s="26"/>
      <c r="E4" s="26"/>
    </row>
    <row r="5" spans="2:9" s="3" customFormat="1" ht="38.25" x14ac:dyDescent="0.2">
      <c r="B5" s="259" t="s">
        <v>1</v>
      </c>
      <c r="C5" s="260"/>
      <c r="D5" s="2" t="s">
        <v>2</v>
      </c>
      <c r="E5" s="2" t="s">
        <v>3</v>
      </c>
      <c r="F5" s="2" t="s">
        <v>47</v>
      </c>
      <c r="G5" s="2" t="s">
        <v>48</v>
      </c>
      <c r="H5" s="2" t="s">
        <v>49</v>
      </c>
      <c r="I5" s="2" t="s">
        <v>50</v>
      </c>
    </row>
    <row r="6" spans="2:9" x14ac:dyDescent="0.25">
      <c r="B6" s="332" t="s">
        <v>159</v>
      </c>
      <c r="C6" s="333"/>
      <c r="D6" s="4" t="s">
        <v>5</v>
      </c>
      <c r="E6" s="46">
        <v>2025</v>
      </c>
      <c r="F6" s="15"/>
      <c r="G6" s="15"/>
      <c r="H6" s="15"/>
      <c r="I6" s="15"/>
    </row>
    <row r="7" spans="2:9" x14ac:dyDescent="0.25">
      <c r="B7" s="263"/>
      <c r="C7" s="264"/>
      <c r="D7" s="6" t="s">
        <v>6</v>
      </c>
      <c r="E7" s="22"/>
      <c r="F7" s="21"/>
      <c r="G7" s="16"/>
      <c r="H7" s="16"/>
      <c r="I7" s="16"/>
    </row>
    <row r="8" spans="2:9" x14ac:dyDescent="0.25">
      <c r="B8" s="28"/>
      <c r="C8" s="8" t="s">
        <v>7</v>
      </c>
      <c r="E8" s="132"/>
      <c r="F8" s="290" t="s">
        <v>8</v>
      </c>
      <c r="G8" s="290"/>
      <c r="H8" s="290"/>
      <c r="I8" s="290"/>
    </row>
    <row r="9" spans="2:9" x14ac:dyDescent="0.25">
      <c r="B9" s="29"/>
      <c r="C9" t="s">
        <v>53</v>
      </c>
      <c r="E9" s="132"/>
      <c r="F9" s="290"/>
      <c r="G9" s="290"/>
      <c r="H9" s="290"/>
      <c r="I9" s="290"/>
    </row>
    <row r="10" spans="2:9" x14ac:dyDescent="0.25">
      <c r="B10" s="29"/>
      <c r="C10" t="s">
        <v>10</v>
      </c>
      <c r="E10" s="132"/>
      <c r="F10" s="290"/>
      <c r="G10" s="290"/>
      <c r="H10" s="290"/>
      <c r="I10" s="290"/>
    </row>
    <row r="11" spans="2:9" x14ac:dyDescent="0.25">
      <c r="B11" s="30"/>
      <c r="C11" s="9" t="s">
        <v>160</v>
      </c>
      <c r="D11" s="9"/>
      <c r="E11" s="133"/>
      <c r="F11" s="290"/>
      <c r="G11" s="290"/>
      <c r="H11" s="290"/>
      <c r="I11" s="290"/>
    </row>
    <row r="12" spans="2:9" x14ac:dyDescent="0.25">
      <c r="B12" s="10" t="s">
        <v>12</v>
      </c>
      <c r="C12" s="11"/>
      <c r="D12" s="11" t="s">
        <v>13</v>
      </c>
      <c r="E12" s="10">
        <v>2025</v>
      </c>
      <c r="F12" s="5"/>
      <c r="G12" s="5"/>
      <c r="H12" s="5"/>
      <c r="I12" s="5"/>
    </row>
    <row r="13" spans="2:9" x14ac:dyDescent="0.25">
      <c r="B13" s="28"/>
      <c r="C13" s="8" t="s">
        <v>161</v>
      </c>
      <c r="D13" s="8"/>
      <c r="E13" s="134"/>
      <c r="F13" s="290" t="s">
        <v>8</v>
      </c>
      <c r="G13" s="290"/>
      <c r="H13" s="290"/>
      <c r="I13" s="290"/>
    </row>
    <row r="14" spans="2:9" x14ac:dyDescent="0.25">
      <c r="B14" s="29"/>
      <c r="C14" t="s">
        <v>162</v>
      </c>
      <c r="E14" s="132"/>
      <c r="F14" s="290"/>
      <c r="G14" s="290"/>
      <c r="H14" s="290"/>
      <c r="I14" s="290"/>
    </row>
    <row r="15" spans="2:9" x14ac:dyDescent="0.25">
      <c r="B15" s="29"/>
      <c r="C15" t="s">
        <v>163</v>
      </c>
      <c r="E15" s="132"/>
      <c r="F15" s="290"/>
      <c r="G15" s="290"/>
      <c r="H15" s="290"/>
      <c r="I15" s="290"/>
    </row>
    <row r="16" spans="2:9" x14ac:dyDescent="0.25">
      <c r="B16" s="29"/>
      <c r="C16" t="s">
        <v>164</v>
      </c>
      <c r="E16" s="132"/>
      <c r="F16" s="290"/>
      <c r="G16" s="290"/>
      <c r="H16" s="290"/>
      <c r="I16" s="290"/>
    </row>
    <row r="17" spans="2:9" ht="30" x14ac:dyDescent="0.25">
      <c r="B17" s="30"/>
      <c r="C17" s="72" t="s">
        <v>165</v>
      </c>
      <c r="D17" s="9"/>
      <c r="E17" s="133"/>
      <c r="F17" s="290"/>
      <c r="G17" s="290"/>
      <c r="H17" s="290"/>
      <c r="I17" s="290"/>
    </row>
    <row r="18" spans="2:9" x14ac:dyDescent="0.25">
      <c r="B18" s="274" t="s">
        <v>17</v>
      </c>
      <c r="C18" s="275"/>
      <c r="D18" s="12" t="s">
        <v>97</v>
      </c>
      <c r="E18" s="57">
        <v>2025</v>
      </c>
      <c r="F18" s="15"/>
      <c r="G18" s="15"/>
      <c r="H18" s="15"/>
      <c r="I18" s="15"/>
    </row>
    <row r="19" spans="2:9" x14ac:dyDescent="0.25">
      <c r="B19" s="263"/>
      <c r="C19" s="264"/>
      <c r="D19" s="6" t="s">
        <v>98</v>
      </c>
      <c r="E19" s="22">
        <v>2022</v>
      </c>
      <c r="F19" s="21"/>
      <c r="G19" s="16"/>
      <c r="H19" s="16"/>
      <c r="I19" s="16"/>
    </row>
    <row r="20" spans="2:9" x14ac:dyDescent="0.25">
      <c r="B20" s="44"/>
      <c r="C20" t="s">
        <v>166</v>
      </c>
      <c r="E20" s="132"/>
      <c r="F20" s="287" t="s">
        <v>8</v>
      </c>
      <c r="G20" s="287"/>
      <c r="H20" s="287"/>
      <c r="I20" s="287"/>
    </row>
    <row r="21" spans="2:9" x14ac:dyDescent="0.25">
      <c r="B21" s="44"/>
      <c r="C21" t="s">
        <v>167</v>
      </c>
      <c r="E21" s="132"/>
      <c r="F21" s="287"/>
      <c r="G21" s="287"/>
      <c r="H21" s="287"/>
      <c r="I21" s="287"/>
    </row>
    <row r="22" spans="2:9" x14ac:dyDescent="0.25">
      <c r="B22" s="44"/>
      <c r="C22" t="s">
        <v>168</v>
      </c>
      <c r="E22" s="132"/>
      <c r="F22" s="287"/>
      <c r="G22" s="287"/>
      <c r="H22" s="287"/>
      <c r="I22" s="287"/>
    </row>
    <row r="23" spans="2:9" x14ac:dyDescent="0.25">
      <c r="B23" s="44"/>
      <c r="C23" t="s">
        <v>169</v>
      </c>
      <c r="E23" s="132"/>
      <c r="F23" s="287"/>
      <c r="G23" s="287"/>
      <c r="H23" s="287"/>
      <c r="I23" s="287"/>
    </row>
    <row r="24" spans="2:9" x14ac:dyDescent="0.25">
      <c r="B24" s="44"/>
      <c r="C24" t="s">
        <v>170</v>
      </c>
      <c r="E24" s="132"/>
      <c r="F24" s="287"/>
      <c r="G24" s="287"/>
      <c r="H24" s="287"/>
      <c r="I24" s="287"/>
    </row>
    <row r="25" spans="2:9" x14ac:dyDescent="0.25">
      <c r="B25" s="44"/>
      <c r="C25" t="s">
        <v>171</v>
      </c>
      <c r="D25" s="9"/>
      <c r="E25" s="133"/>
      <c r="F25" s="287"/>
      <c r="G25" s="287"/>
      <c r="H25" s="287"/>
      <c r="I25" s="287"/>
    </row>
    <row r="26" spans="2:9" x14ac:dyDescent="0.25">
      <c r="B26" s="178" t="s">
        <v>23</v>
      </c>
      <c r="C26" s="179"/>
      <c r="D26" s="166" t="s">
        <v>88</v>
      </c>
      <c r="E26" s="180" t="s">
        <v>88</v>
      </c>
      <c r="F26" s="66"/>
      <c r="G26" s="66"/>
      <c r="H26" s="66"/>
      <c r="I26" s="66"/>
    </row>
    <row r="27" spans="2:9" x14ac:dyDescent="0.25">
      <c r="B27" s="159" t="s">
        <v>29</v>
      </c>
      <c r="C27" s="160"/>
      <c r="D27" s="166" t="s">
        <v>88</v>
      </c>
      <c r="E27" s="180" t="s">
        <v>88</v>
      </c>
      <c r="F27" s="66"/>
      <c r="G27" s="66"/>
      <c r="H27" s="66"/>
      <c r="I27" s="66"/>
    </row>
    <row r="28" spans="2:9" x14ac:dyDescent="0.25">
      <c r="B28" s="159" t="s">
        <v>31</v>
      </c>
      <c r="C28" s="181"/>
      <c r="D28" s="166" t="s">
        <v>88</v>
      </c>
      <c r="E28" s="180" t="s">
        <v>88</v>
      </c>
      <c r="F28" s="66"/>
      <c r="G28" s="66"/>
      <c r="H28" s="66"/>
      <c r="I28" s="66"/>
    </row>
    <row r="29" spans="2:9" x14ac:dyDescent="0.25">
      <c r="B29" s="182" t="s">
        <v>39</v>
      </c>
      <c r="C29" s="183"/>
      <c r="D29" s="166" t="s">
        <v>88</v>
      </c>
      <c r="E29" s="180" t="s">
        <v>88</v>
      </c>
      <c r="F29" s="92"/>
      <c r="G29" s="93"/>
      <c r="H29" s="93"/>
      <c r="I29" s="94"/>
    </row>
    <row r="30" spans="2:9" x14ac:dyDescent="0.25">
      <c r="B30" s="10" t="s">
        <v>40</v>
      </c>
      <c r="C30" s="59"/>
      <c r="D30" s="20" t="s">
        <v>30</v>
      </c>
      <c r="E30" s="154">
        <v>2025</v>
      </c>
      <c r="F30" s="15"/>
      <c r="G30" s="15"/>
      <c r="H30" s="15"/>
      <c r="I30" s="15"/>
    </row>
    <row r="31" spans="2:9" x14ac:dyDescent="0.25">
      <c r="B31" s="11"/>
      <c r="C31" s="52" t="s">
        <v>172</v>
      </c>
      <c r="D31" s="52"/>
      <c r="E31" s="136"/>
      <c r="F31" s="343" t="s">
        <v>8</v>
      </c>
      <c r="G31" s="344"/>
      <c r="H31" s="344"/>
      <c r="I31" s="345"/>
    </row>
    <row r="32" spans="2:9" x14ac:dyDescent="0.25">
      <c r="B32" s="229" t="s">
        <v>195</v>
      </c>
      <c r="C32" s="83"/>
      <c r="D32" s="234" t="s">
        <v>18</v>
      </c>
      <c r="E32" s="79">
        <v>2025</v>
      </c>
      <c r="F32" s="235"/>
      <c r="G32" s="235"/>
      <c r="H32" s="235"/>
      <c r="I32" s="235"/>
    </row>
    <row r="33" spans="2:9" x14ac:dyDescent="0.25">
      <c r="B33" s="230"/>
      <c r="C33" s="78" t="s">
        <v>197</v>
      </c>
      <c r="D33" s="78"/>
      <c r="E33" s="78"/>
      <c r="F33" s="366" t="s">
        <v>8</v>
      </c>
      <c r="G33" s="366"/>
      <c r="H33" s="366"/>
      <c r="I33" s="366"/>
    </row>
    <row r="34" spans="2:9" x14ac:dyDescent="0.25">
      <c r="B34" s="224"/>
      <c r="C34" s="225" t="s">
        <v>198</v>
      </c>
      <c r="D34" s="225"/>
      <c r="E34" s="225"/>
      <c r="F34" s="367"/>
      <c r="G34" s="367"/>
      <c r="H34" s="367"/>
      <c r="I34" s="367"/>
    </row>
    <row r="35" spans="2:9" x14ac:dyDescent="0.25">
      <c r="E35" s="74" t="s">
        <v>44</v>
      </c>
      <c r="F35" s="71">
        <f>F30+F19+F18+F12+F7+F6+F32</f>
        <v>0</v>
      </c>
      <c r="G35" s="71">
        <f t="shared" ref="G35:I35" si="0">G30+G19+G18+G12+G7+G6+G32</f>
        <v>0</v>
      </c>
      <c r="H35" s="71">
        <f t="shared" si="0"/>
        <v>0</v>
      </c>
      <c r="I35" s="71">
        <f t="shared" si="0"/>
        <v>0</v>
      </c>
    </row>
    <row r="36" spans="2:9" x14ac:dyDescent="0.25">
      <c r="E36" s="24" t="s">
        <v>45</v>
      </c>
      <c r="F36" s="25">
        <f>F35*0.2</f>
        <v>0</v>
      </c>
      <c r="G36" s="25">
        <f t="shared" ref="G36:I36" si="1">G35*0.2</f>
        <v>0</v>
      </c>
      <c r="H36" s="25">
        <f t="shared" si="1"/>
        <v>0</v>
      </c>
      <c r="I36" s="25">
        <f t="shared" si="1"/>
        <v>0</v>
      </c>
    </row>
    <row r="37" spans="2:9" x14ac:dyDescent="0.25">
      <c r="E37" s="10" t="s">
        <v>46</v>
      </c>
      <c r="F37" s="25">
        <f>F36+F35</f>
        <v>0</v>
      </c>
      <c r="G37" s="25">
        <f t="shared" ref="G37:I37" si="2">G36+G35</f>
        <v>0</v>
      </c>
      <c r="H37" s="25">
        <f t="shared" si="2"/>
        <v>0</v>
      </c>
      <c r="I37" s="25">
        <f t="shared" si="2"/>
        <v>0</v>
      </c>
    </row>
  </sheetData>
  <mergeCells count="10">
    <mergeCell ref="F33:I34"/>
    <mergeCell ref="B18:C19"/>
    <mergeCell ref="F20:I25"/>
    <mergeCell ref="F31:I31"/>
    <mergeCell ref="B1:I1"/>
    <mergeCell ref="B2:I2"/>
    <mergeCell ref="B5:C5"/>
    <mergeCell ref="B6:C7"/>
    <mergeCell ref="F8:I11"/>
    <mergeCell ref="F13:I17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3BE23-A851-444A-AE98-84E1CA1DC5BC}">
  <dimension ref="B1:K25"/>
  <sheetViews>
    <sheetView workbookViewId="0">
      <selection activeCell="B1" sqref="B1:I1"/>
    </sheetView>
  </sheetViews>
  <sheetFormatPr baseColWidth="10" defaultColWidth="11.42578125" defaultRowHeight="15" x14ac:dyDescent="0.25"/>
  <cols>
    <col min="2" max="2" width="7.42578125" customWidth="1"/>
    <col min="3" max="3" width="80.85546875" customWidth="1"/>
    <col min="4" max="4" width="16.28515625" customWidth="1"/>
    <col min="5" max="5" width="18.5703125" bestFit="1" customWidth="1"/>
    <col min="6" max="9" width="16.28515625" customWidth="1"/>
  </cols>
  <sheetData>
    <row r="1" spans="2:9" ht="21" x14ac:dyDescent="0.35">
      <c r="B1" s="258" t="s">
        <v>202</v>
      </c>
      <c r="C1" s="258"/>
      <c r="D1" s="258"/>
      <c r="E1" s="258"/>
      <c r="F1" s="258"/>
      <c r="G1" s="258"/>
      <c r="H1" s="258"/>
      <c r="I1" s="258"/>
    </row>
    <row r="2" spans="2:9" ht="21" x14ac:dyDescent="0.35">
      <c r="B2" s="258" t="s">
        <v>0</v>
      </c>
      <c r="C2" s="258"/>
      <c r="D2" s="258"/>
      <c r="E2" s="258"/>
      <c r="F2" s="258"/>
      <c r="G2" s="258"/>
      <c r="H2" s="258"/>
      <c r="I2" s="258"/>
    </row>
    <row r="3" spans="2:9" ht="21" x14ac:dyDescent="0.35">
      <c r="B3" s="1"/>
      <c r="C3" s="1"/>
      <c r="D3" s="1"/>
      <c r="E3" s="1"/>
      <c r="F3" s="1"/>
      <c r="G3" s="1"/>
      <c r="H3" s="1"/>
      <c r="I3" s="1"/>
    </row>
    <row r="4" spans="2:9" ht="21" x14ac:dyDescent="0.25">
      <c r="C4" s="26"/>
      <c r="E4" s="26"/>
    </row>
    <row r="5" spans="2:9" s="3" customFormat="1" ht="38.25" x14ac:dyDescent="0.2">
      <c r="B5" s="259" t="s">
        <v>1</v>
      </c>
      <c r="C5" s="260"/>
      <c r="D5" s="2" t="s">
        <v>2</v>
      </c>
      <c r="E5" s="2" t="s">
        <v>3</v>
      </c>
      <c r="F5" s="2" t="s">
        <v>47</v>
      </c>
      <c r="G5" s="2" t="s">
        <v>48</v>
      </c>
      <c r="H5" s="2" t="s">
        <v>49</v>
      </c>
      <c r="I5" s="2" t="s">
        <v>50</v>
      </c>
    </row>
    <row r="6" spans="2:9" x14ac:dyDescent="0.25">
      <c r="B6" s="332" t="s">
        <v>4</v>
      </c>
      <c r="C6" s="333"/>
      <c r="D6" s="122" t="s">
        <v>5</v>
      </c>
      <c r="E6" s="155">
        <v>45957</v>
      </c>
      <c r="F6" s="82"/>
      <c r="G6" s="82"/>
      <c r="H6" s="82"/>
      <c r="I6" s="82"/>
    </row>
    <row r="7" spans="2:9" x14ac:dyDescent="0.25">
      <c r="B7" s="332"/>
      <c r="C7" s="333"/>
      <c r="D7" s="123" t="s">
        <v>6</v>
      </c>
      <c r="E7" s="156"/>
      <c r="F7" s="16"/>
      <c r="G7" s="16"/>
      <c r="H7" s="16"/>
      <c r="I7" s="16"/>
    </row>
    <row r="8" spans="2:9" x14ac:dyDescent="0.25">
      <c r="B8" s="29"/>
      <c r="C8" s="31" t="s">
        <v>175</v>
      </c>
      <c r="E8" s="34"/>
      <c r="F8" s="343" t="s">
        <v>8</v>
      </c>
      <c r="G8" s="344"/>
      <c r="H8" s="344"/>
      <c r="I8" s="345"/>
    </row>
    <row r="9" spans="2:9" x14ac:dyDescent="0.25">
      <c r="B9" s="10" t="s">
        <v>12</v>
      </c>
      <c r="C9" s="11"/>
      <c r="D9" s="124" t="s">
        <v>13</v>
      </c>
      <c r="E9" s="155">
        <v>45958</v>
      </c>
      <c r="F9" s="137"/>
      <c r="G9" s="137"/>
      <c r="H9" s="137"/>
      <c r="I9" s="137"/>
    </row>
    <row r="10" spans="2:9" x14ac:dyDescent="0.25">
      <c r="B10" s="44"/>
      <c r="C10" s="31" t="s">
        <v>176</v>
      </c>
      <c r="E10" s="34"/>
      <c r="F10" s="293" t="s">
        <v>8</v>
      </c>
      <c r="G10" s="293"/>
      <c r="H10" s="293"/>
      <c r="I10" s="293"/>
    </row>
    <row r="11" spans="2:9" x14ac:dyDescent="0.25">
      <c r="B11" s="44"/>
      <c r="C11" s="31" t="s">
        <v>177</v>
      </c>
      <c r="E11" s="34"/>
      <c r="F11" s="293"/>
      <c r="G11" s="293"/>
      <c r="H11" s="293"/>
      <c r="I11" s="293"/>
    </row>
    <row r="12" spans="2:9" x14ac:dyDescent="0.25">
      <c r="B12" s="274" t="s">
        <v>17</v>
      </c>
      <c r="C12" s="275"/>
      <c r="D12" s="12" t="s">
        <v>97</v>
      </c>
      <c r="E12" s="158">
        <v>45958</v>
      </c>
      <c r="F12" s="82"/>
      <c r="G12" s="82"/>
      <c r="H12" s="82"/>
      <c r="I12" s="82"/>
    </row>
    <row r="13" spans="2:9" x14ac:dyDescent="0.25">
      <c r="B13" s="263"/>
      <c r="C13" s="264"/>
      <c r="D13" s="6" t="s">
        <v>98</v>
      </c>
      <c r="E13" s="158">
        <v>45958</v>
      </c>
      <c r="F13" s="82"/>
      <c r="G13" s="82"/>
      <c r="H13" s="82"/>
      <c r="I13" s="82"/>
    </row>
    <row r="14" spans="2:9" x14ac:dyDescent="0.25">
      <c r="B14" s="44"/>
      <c r="C14" s="31" t="s">
        <v>178</v>
      </c>
      <c r="E14" s="34"/>
      <c r="F14" s="343" t="s">
        <v>8</v>
      </c>
      <c r="G14" s="344"/>
      <c r="H14" s="344"/>
      <c r="I14" s="345"/>
    </row>
    <row r="15" spans="2:9" x14ac:dyDescent="0.25">
      <c r="B15" s="193" t="s">
        <v>173</v>
      </c>
      <c r="C15" s="194"/>
      <c r="D15" s="190" t="s">
        <v>174</v>
      </c>
      <c r="E15" s="157">
        <v>45958</v>
      </c>
      <c r="F15" s="82"/>
      <c r="G15" s="82"/>
      <c r="H15" s="82"/>
      <c r="I15" s="82"/>
    </row>
    <row r="16" spans="2:9" x14ac:dyDescent="0.25">
      <c r="B16" s="191" t="s">
        <v>23</v>
      </c>
      <c r="C16" s="192"/>
      <c r="D16" s="184" t="s">
        <v>88</v>
      </c>
      <c r="E16" s="185" t="s">
        <v>88</v>
      </c>
      <c r="F16" s="117"/>
      <c r="G16" s="117"/>
      <c r="H16" s="117"/>
      <c r="I16" s="117"/>
    </row>
    <row r="17" spans="2:11" x14ac:dyDescent="0.25">
      <c r="B17" s="40" t="s">
        <v>29</v>
      </c>
      <c r="C17" s="41"/>
      <c r="D17" s="125" t="s">
        <v>30</v>
      </c>
      <c r="E17" s="158">
        <v>45957</v>
      </c>
      <c r="F17" s="82"/>
      <c r="G17" s="82"/>
      <c r="H17" s="82"/>
      <c r="I17" s="82"/>
    </row>
    <row r="18" spans="2:11" x14ac:dyDescent="0.25">
      <c r="B18" s="159" t="s">
        <v>31</v>
      </c>
      <c r="C18" s="181"/>
      <c r="D18" s="184" t="s">
        <v>88</v>
      </c>
      <c r="E18" s="185" t="s">
        <v>88</v>
      </c>
      <c r="F18" s="117"/>
      <c r="G18" s="117"/>
      <c r="H18" s="117"/>
      <c r="I18" s="117"/>
    </row>
    <row r="19" spans="2:11" x14ac:dyDescent="0.25">
      <c r="B19" s="182" t="s">
        <v>39</v>
      </c>
      <c r="C19" s="183"/>
      <c r="D19" s="184" t="s">
        <v>88</v>
      </c>
      <c r="E19" s="185" t="s">
        <v>88</v>
      </c>
      <c r="F19" s="117"/>
      <c r="G19" s="117"/>
      <c r="H19" s="117"/>
      <c r="I19" s="117"/>
    </row>
    <row r="20" spans="2:11" x14ac:dyDescent="0.25">
      <c r="B20" s="186" t="s">
        <v>40</v>
      </c>
      <c r="C20" s="187"/>
      <c r="D20" s="188" t="s">
        <v>88</v>
      </c>
      <c r="E20" s="185" t="s">
        <v>88</v>
      </c>
      <c r="F20" s="117"/>
      <c r="G20" s="117"/>
      <c r="H20" s="117"/>
      <c r="I20" s="117"/>
    </row>
    <row r="21" spans="2:11" x14ac:dyDescent="0.25">
      <c r="B21" s="79" t="s">
        <v>195</v>
      </c>
      <c r="C21" s="231"/>
      <c r="D21" s="228" t="s">
        <v>18</v>
      </c>
      <c r="E21" s="236">
        <v>45957</v>
      </c>
      <c r="F21" s="137"/>
      <c r="G21" s="137"/>
      <c r="H21" s="137"/>
      <c r="I21" s="137"/>
    </row>
    <row r="22" spans="2:11" x14ac:dyDescent="0.25">
      <c r="B22" s="224"/>
      <c r="C22" s="232" t="s">
        <v>196</v>
      </c>
      <c r="D22" s="233"/>
      <c r="E22" s="233"/>
      <c r="F22" s="368" t="s">
        <v>8</v>
      </c>
      <c r="G22" s="368"/>
      <c r="H22" s="368"/>
      <c r="I22" s="368"/>
    </row>
    <row r="23" spans="2:11" x14ac:dyDescent="0.25">
      <c r="E23" s="60" t="s">
        <v>44</v>
      </c>
      <c r="F23" s="71">
        <f>F6+F7+F12+F13+F17+F15+F9+F21</f>
        <v>0</v>
      </c>
      <c r="G23" s="71">
        <f t="shared" ref="G23:I23" si="0">G6+G7+G12+G13+G17+G15+G9+G21</f>
        <v>0</v>
      </c>
      <c r="H23" s="71">
        <f t="shared" si="0"/>
        <v>0</v>
      </c>
      <c r="I23" s="71">
        <f t="shared" si="0"/>
        <v>0</v>
      </c>
      <c r="K23" s="119"/>
    </row>
    <row r="24" spans="2:11" x14ac:dyDescent="0.25">
      <c r="E24" s="120" t="s">
        <v>45</v>
      </c>
      <c r="F24" s="25">
        <f>F23*0.2</f>
        <v>0</v>
      </c>
      <c r="G24" s="25">
        <f t="shared" ref="G24:I24" si="1">G23*0.2</f>
        <v>0</v>
      </c>
      <c r="H24" s="25">
        <f t="shared" si="1"/>
        <v>0</v>
      </c>
      <c r="I24" s="25">
        <f t="shared" si="1"/>
        <v>0</v>
      </c>
    </row>
    <row r="25" spans="2:11" x14ac:dyDescent="0.25">
      <c r="E25" s="121" t="s">
        <v>46</v>
      </c>
      <c r="F25" s="25">
        <f>F24+F23</f>
        <v>0</v>
      </c>
      <c r="G25" s="25">
        <f t="shared" ref="G25:I25" si="2">G24+G23</f>
        <v>0</v>
      </c>
      <c r="H25" s="25">
        <f t="shared" si="2"/>
        <v>0</v>
      </c>
      <c r="I25" s="25">
        <f t="shared" si="2"/>
        <v>0</v>
      </c>
    </row>
  </sheetData>
  <mergeCells count="9">
    <mergeCell ref="F22:I22"/>
    <mergeCell ref="B12:C13"/>
    <mergeCell ref="F14:I14"/>
    <mergeCell ref="B1:I1"/>
    <mergeCell ref="B2:I2"/>
    <mergeCell ref="B5:C5"/>
    <mergeCell ref="B6:C7"/>
    <mergeCell ref="F8:I8"/>
    <mergeCell ref="F10:I1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BA49F392B9204791BC1B2EFAD14881" ma:contentTypeVersion="5" ma:contentTypeDescription="Crée un document." ma:contentTypeScope="" ma:versionID="db0767eca412cbd784d2f9346774d6e3">
  <xsd:schema xmlns:xsd="http://www.w3.org/2001/XMLSchema" xmlns:xs="http://www.w3.org/2001/XMLSchema" xmlns:p="http://schemas.microsoft.com/office/2006/metadata/properties" xmlns:ns3="57ee48ca-58ee-4414-bac7-70aae2ff9390" targetNamespace="http://schemas.microsoft.com/office/2006/metadata/properties" ma:root="true" ma:fieldsID="e8622b2ffe196994233ef32065cb615a" ns3:_="">
    <xsd:import namespace="57ee48ca-58ee-4414-bac7-70aae2ff93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e48ca-58ee-4414-bac7-70aae2ff93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7ee48ca-58ee-4414-bac7-70aae2ff9390" xsi:nil="true"/>
  </documentManagement>
</p:properties>
</file>

<file path=customXml/itemProps1.xml><?xml version="1.0" encoding="utf-8"?>
<ds:datastoreItem xmlns:ds="http://schemas.openxmlformats.org/officeDocument/2006/customXml" ds:itemID="{CEB9A956-FA4B-422C-885E-3CE60541B1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e48ca-58ee-4414-bac7-70aae2ff93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0BDFDC-FE36-4BCD-B66C-66F97334D1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F20784-BBD6-4122-B2C4-283025798831}">
  <ds:schemaRefs>
    <ds:schemaRef ds:uri="http://schemas.microsoft.com/office/2006/documentManagement/types"/>
    <ds:schemaRef ds:uri="http://purl.org/dc/dcmitype/"/>
    <ds:schemaRef ds:uri="57ee48ca-58ee-4414-bac7-70aae2ff9390"/>
    <ds:schemaRef ds:uri="http://purl.org/dc/terms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Aix En Provence</vt:lpstr>
      <vt:lpstr>Angers</vt:lpstr>
      <vt:lpstr>Bordeaux</vt:lpstr>
      <vt:lpstr>Châlons</vt:lpstr>
      <vt:lpstr>Cluny</vt:lpstr>
      <vt:lpstr>Lille</vt:lpstr>
      <vt:lpstr>Metz</vt:lpstr>
      <vt:lpstr>Paris</vt:lpstr>
      <vt:lpstr>Chambery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THIBERT Virginie</dc:creator>
  <cp:lastModifiedBy>IFEBE-KABWASA Diane</cp:lastModifiedBy>
  <dcterms:created xsi:type="dcterms:W3CDTF">2025-10-06T16:37:37Z</dcterms:created>
  <dcterms:modified xsi:type="dcterms:W3CDTF">2025-12-09T17:57:22Z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0x01010044BA49F392B9204791BC1B2EFAD14881</vt:lpwstr>
  </property>
</Properties>
</file>